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36" windowWidth="19440" windowHeight="9000"/>
  </bookViews>
  <sheets>
    <sheet name="2020թ, պլան" sheetId="11" r:id="rId1"/>
    <sheet name="կրիմ" sheetId="10" state="hidden" r:id="rId2"/>
    <sheet name="Sheet1" sheetId="9" state="hidden" r:id="rId3"/>
  </sheets>
  <calcPr calcId="162913"/>
</workbook>
</file>

<file path=xl/calcChain.xml><?xml version="1.0" encoding="utf-8"?>
<calcChain xmlns="http://schemas.openxmlformats.org/spreadsheetml/2006/main">
  <c r="G474" i="11" l="1"/>
  <c r="G489" i="11"/>
  <c r="G86" i="11"/>
  <c r="G443" i="11"/>
  <c r="G444" i="11"/>
  <c r="G488" i="11"/>
  <c r="E487" i="11"/>
  <c r="G487" i="11" s="1"/>
  <c r="G486" i="11"/>
  <c r="G485" i="11"/>
  <c r="G484" i="11"/>
  <c r="G483" i="11"/>
  <c r="G482" i="11"/>
  <c r="G481" i="11"/>
  <c r="G480" i="11"/>
  <c r="G479" i="11"/>
  <c r="G478" i="11"/>
  <c r="G477" i="11"/>
  <c r="G476" i="11"/>
  <c r="G475" i="11"/>
  <c r="G473" i="11"/>
  <c r="G472" i="11"/>
  <c r="G471" i="11"/>
  <c r="G470" i="11"/>
  <c r="G469" i="11"/>
  <c r="G468" i="11"/>
  <c r="G467" i="11"/>
  <c r="G466" i="11"/>
  <c r="G465" i="11"/>
  <c r="G464" i="11"/>
  <c r="G463" i="11"/>
  <c r="G462" i="11"/>
  <c r="G461" i="11"/>
  <c r="G460" i="11"/>
  <c r="G459" i="11"/>
  <c r="G458" i="11"/>
  <c r="G457" i="11"/>
  <c r="G456" i="11"/>
  <c r="G455" i="11"/>
  <c r="G454" i="11"/>
  <c r="G453" i="11"/>
  <c r="G452" i="11"/>
  <c r="G451" i="11"/>
  <c r="G450" i="11"/>
  <c r="G449" i="11"/>
  <c r="G448" i="11"/>
  <c r="G447" i="11"/>
  <c r="G446" i="11"/>
  <c r="G445" i="11"/>
  <c r="G442" i="11"/>
  <c r="G441" i="11"/>
  <c r="G440" i="11"/>
  <c r="G439" i="11"/>
  <c r="G438" i="11"/>
  <c r="G437" i="11"/>
  <c r="G436" i="11"/>
  <c r="G435" i="11"/>
  <c r="G434" i="11"/>
  <c r="G433" i="11"/>
  <c r="G432" i="11"/>
  <c r="G431" i="11"/>
  <c r="G430" i="11"/>
  <c r="G429" i="11"/>
  <c r="G427" i="11"/>
  <c r="G426" i="11"/>
  <c r="G425" i="11"/>
  <c r="G424" i="11"/>
  <c r="G423" i="11"/>
  <c r="G422" i="11"/>
  <c r="G421" i="11"/>
  <c r="G420" i="11"/>
  <c r="G419" i="11"/>
  <c r="G418" i="11"/>
  <c r="G417" i="11"/>
  <c r="G416" i="11"/>
  <c r="G415" i="11"/>
  <c r="G414" i="11"/>
  <c r="G413" i="11"/>
  <c r="G412" i="11"/>
  <c r="G411" i="11"/>
  <c r="G410" i="11"/>
  <c r="G409" i="11"/>
  <c r="G408" i="11"/>
  <c r="G407" i="11"/>
  <c r="G406" i="11"/>
  <c r="G405" i="11"/>
  <c r="G404" i="11"/>
  <c r="G403" i="11"/>
  <c r="F403" i="11" s="1"/>
  <c r="G402" i="11"/>
  <c r="G401" i="11"/>
  <c r="F401" i="11" s="1"/>
  <c r="G400" i="11"/>
  <c r="F400" i="11" s="1"/>
  <c r="E399" i="11"/>
  <c r="G399" i="11" s="1"/>
  <c r="E398" i="11"/>
  <c r="G398" i="11" s="1"/>
  <c r="G397" i="11"/>
  <c r="G396" i="11"/>
  <c r="G395" i="11"/>
  <c r="G394" i="11"/>
  <c r="G393" i="11"/>
  <c r="G392" i="11"/>
  <c r="G391" i="11"/>
  <c r="G390" i="11"/>
  <c r="G389" i="11"/>
  <c r="G388" i="11"/>
  <c r="G387" i="11"/>
  <c r="G386" i="11"/>
  <c r="G385" i="11"/>
  <c r="G384" i="11"/>
  <c r="G383" i="11"/>
  <c r="G382" i="11"/>
  <c r="G381" i="11"/>
  <c r="G380" i="11"/>
  <c r="G379" i="11"/>
  <c r="G378" i="11"/>
  <c r="G377" i="11"/>
  <c r="G376" i="11"/>
  <c r="E375" i="11"/>
  <c r="G375" i="11" s="1"/>
  <c r="G374" i="11"/>
  <c r="G373" i="11"/>
  <c r="G372" i="11"/>
  <c r="G371" i="11"/>
  <c r="G370" i="11"/>
  <c r="G369" i="11"/>
  <c r="G368" i="11"/>
  <c r="G367" i="11"/>
  <c r="G366" i="11"/>
  <c r="G365" i="11"/>
  <c r="G364" i="11"/>
  <c r="G363" i="11"/>
  <c r="G362" i="11"/>
  <c r="G361" i="11"/>
  <c r="G360" i="11"/>
  <c r="G359" i="11"/>
  <c r="G358" i="11"/>
  <c r="G357" i="11"/>
  <c r="G356" i="11"/>
  <c r="G355" i="11"/>
  <c r="G354" i="11"/>
  <c r="G353" i="11"/>
  <c r="G351" i="11"/>
  <c r="G350" i="11"/>
  <c r="G349" i="11"/>
  <c r="G348" i="11"/>
  <c r="G347" i="11"/>
  <c r="G346" i="11"/>
  <c r="G345" i="11"/>
  <c r="G344" i="11"/>
  <c r="G343" i="11"/>
  <c r="G342" i="11"/>
  <c r="G341" i="11"/>
  <c r="G340" i="11"/>
  <c r="G339" i="11"/>
  <c r="G338" i="11"/>
  <c r="G337" i="11"/>
  <c r="G336" i="11"/>
  <c r="G335" i="11"/>
  <c r="G334" i="11"/>
  <c r="G333" i="11"/>
  <c r="G332" i="11"/>
  <c r="G331" i="11"/>
  <c r="G330" i="11"/>
  <c r="G329" i="11"/>
  <c r="G328" i="11"/>
  <c r="G327" i="11"/>
  <c r="G326" i="11"/>
  <c r="G325" i="11"/>
  <c r="G324" i="11"/>
  <c r="G323" i="11"/>
  <c r="G322" i="11"/>
  <c r="G321" i="11"/>
  <c r="G320" i="11"/>
  <c r="G319" i="11"/>
  <c r="G318" i="11"/>
  <c r="G317" i="11"/>
  <c r="G316" i="11"/>
  <c r="G315" i="11"/>
  <c r="G314" i="11"/>
  <c r="G313" i="11"/>
  <c r="G312" i="11"/>
  <c r="G311" i="11"/>
  <c r="G310" i="11"/>
  <c r="G309" i="11"/>
  <c r="G308" i="11"/>
  <c r="G307" i="11"/>
  <c r="G306" i="11"/>
  <c r="G305" i="11"/>
  <c r="G304" i="11"/>
  <c r="G303" i="11"/>
  <c r="G302" i="11"/>
  <c r="G301" i="11"/>
  <c r="G300" i="11"/>
  <c r="G299" i="11"/>
  <c r="G298" i="11"/>
  <c r="G297" i="11"/>
  <c r="G296" i="11"/>
  <c r="G295" i="11"/>
  <c r="G294" i="11"/>
  <c r="G293" i="11"/>
  <c r="G292" i="11"/>
  <c r="G291" i="11"/>
  <c r="G290" i="11"/>
  <c r="G289" i="11"/>
  <c r="G288" i="11"/>
  <c r="G287" i="11"/>
  <c r="G286" i="11"/>
  <c r="G285" i="11"/>
  <c r="G284" i="11"/>
  <c r="G283" i="11"/>
  <c r="G282" i="11"/>
  <c r="G281" i="11"/>
  <c r="G280" i="11"/>
  <c r="G279" i="11"/>
  <c r="G278" i="11"/>
  <c r="G277" i="11"/>
  <c r="G276" i="11"/>
  <c r="G275" i="11"/>
  <c r="G274" i="11"/>
  <c r="G273" i="11"/>
  <c r="G272" i="11"/>
  <c r="G271" i="11"/>
  <c r="G270" i="11"/>
  <c r="G269" i="11"/>
  <c r="G268" i="11"/>
  <c r="G267" i="11"/>
  <c r="G266" i="11"/>
  <c r="G265" i="11"/>
  <c r="G264" i="11"/>
  <c r="G263" i="11"/>
  <c r="G262" i="11"/>
  <c r="G261" i="11"/>
  <c r="G260" i="11"/>
  <c r="G259" i="11"/>
  <c r="G258" i="11"/>
  <c r="G257" i="11"/>
  <c r="G256" i="11"/>
  <c r="G255" i="11"/>
  <c r="G254" i="11"/>
  <c r="G253" i="11"/>
  <c r="G252" i="11"/>
  <c r="G251" i="11"/>
  <c r="G250" i="11"/>
  <c r="G249" i="11"/>
  <c r="G248" i="11"/>
  <c r="G247" i="11"/>
  <c r="G246" i="11"/>
  <c r="G245" i="11"/>
  <c r="G244" i="11"/>
  <c r="G243" i="11"/>
  <c r="G242" i="11"/>
  <c r="G241" i="11"/>
  <c r="G240" i="11"/>
  <c r="G239" i="11"/>
  <c r="G238" i="11"/>
  <c r="G237" i="11"/>
  <c r="G236" i="11"/>
  <c r="G235" i="11"/>
  <c r="G234" i="11"/>
  <c r="G233" i="11"/>
  <c r="G232" i="11"/>
  <c r="G231" i="11"/>
  <c r="G230" i="11"/>
  <c r="G229" i="11"/>
  <c r="G228" i="11"/>
  <c r="G227" i="11"/>
  <c r="G226" i="11"/>
  <c r="G225" i="11"/>
  <c r="G224" i="11"/>
  <c r="G223" i="11"/>
  <c r="G222" i="11"/>
  <c r="G221" i="11"/>
  <c r="G220" i="11"/>
  <c r="G219" i="11"/>
  <c r="G218" i="11"/>
  <c r="G217" i="11"/>
  <c r="G216" i="11"/>
  <c r="G215" i="11"/>
  <c r="G214" i="11"/>
  <c r="G213" i="11"/>
  <c r="G212" i="11"/>
  <c r="G211" i="11"/>
  <c r="G210" i="11"/>
  <c r="G209" i="11"/>
  <c r="G208" i="11"/>
  <c r="G207" i="11"/>
  <c r="G206" i="11"/>
  <c r="G205" i="11"/>
  <c r="G204" i="11"/>
  <c r="G203" i="11"/>
  <c r="G202" i="11"/>
  <c r="G201" i="11"/>
  <c r="G200" i="11"/>
  <c r="G199" i="11"/>
  <c r="G198" i="11"/>
  <c r="G197" i="11"/>
  <c r="G196" i="11"/>
  <c r="G195" i="11"/>
  <c r="G194" i="11"/>
  <c r="G193" i="11"/>
  <c r="G192" i="11"/>
  <c r="G191" i="11"/>
  <c r="E190" i="11"/>
  <c r="G190" i="11" s="1"/>
  <c r="G189" i="11"/>
  <c r="G188" i="11"/>
  <c r="G187" i="11"/>
  <c r="G186" i="11"/>
  <c r="G185" i="11"/>
  <c r="G184" i="11"/>
  <c r="G183" i="11"/>
  <c r="G182" i="11"/>
  <c r="G181" i="11"/>
  <c r="G180" i="11"/>
  <c r="G179" i="11"/>
  <c r="G178" i="11"/>
  <c r="G177" i="11"/>
  <c r="G176" i="11"/>
  <c r="G175" i="11"/>
  <c r="G174" i="11"/>
  <c r="G173" i="11"/>
  <c r="G172" i="11"/>
  <c r="G171" i="11"/>
  <c r="G170" i="11"/>
  <c r="G169" i="11"/>
  <c r="G168" i="11"/>
  <c r="G167" i="11"/>
  <c r="G166" i="11"/>
  <c r="G165" i="11"/>
  <c r="G164" i="11"/>
  <c r="G163" i="11"/>
  <c r="G162" i="11"/>
  <c r="G161" i="11"/>
  <c r="G160" i="11"/>
  <c r="G159" i="11"/>
  <c r="G158" i="11"/>
  <c r="G157" i="11"/>
  <c r="G156" i="11"/>
  <c r="G155" i="11"/>
  <c r="G154" i="11"/>
  <c r="G153" i="11"/>
  <c r="G152" i="11"/>
  <c r="G151" i="11"/>
  <c r="G150" i="11"/>
  <c r="G149" i="11"/>
  <c r="G148" i="11"/>
  <c r="G147" i="11"/>
  <c r="G146" i="11"/>
  <c r="G145" i="11"/>
  <c r="G144" i="11"/>
  <c r="G143" i="11"/>
  <c r="G142" i="11"/>
  <c r="G141" i="11"/>
  <c r="G140" i="11"/>
  <c r="G139" i="11"/>
  <c r="G138" i="11"/>
  <c r="G137" i="11"/>
  <c r="G136" i="11"/>
  <c r="G135" i="11"/>
  <c r="G134" i="11"/>
  <c r="G133" i="11"/>
  <c r="G132" i="11"/>
  <c r="G131" i="11"/>
  <c r="G130" i="11"/>
  <c r="G129" i="11"/>
  <c r="G128" i="11"/>
  <c r="G127" i="11"/>
  <c r="G126" i="11"/>
  <c r="G125" i="11"/>
  <c r="G124" i="11"/>
  <c r="G123" i="11"/>
  <c r="G122" i="11"/>
  <c r="G121" i="11"/>
  <c r="G120" i="11"/>
  <c r="G119" i="11"/>
  <c r="G118" i="11"/>
  <c r="G117" i="11"/>
  <c r="G116" i="11"/>
  <c r="G115" i="11"/>
  <c r="G114" i="11"/>
  <c r="G113" i="11"/>
  <c r="G112" i="11"/>
  <c r="G111" i="11"/>
  <c r="G110" i="11"/>
  <c r="G109" i="11"/>
  <c r="G108" i="11"/>
  <c r="G107" i="11"/>
  <c r="G106" i="11"/>
  <c r="G105" i="11"/>
  <c r="G104" i="11"/>
  <c r="G103" i="11"/>
  <c r="G102" i="11"/>
  <c r="G101" i="11"/>
  <c r="G100" i="11"/>
  <c r="G99" i="11"/>
  <c r="G98" i="11"/>
  <c r="G97" i="11"/>
  <c r="G96" i="11"/>
  <c r="G95" i="11"/>
  <c r="G94" i="11"/>
  <c r="G93" i="11"/>
  <c r="G92" i="11"/>
  <c r="G91" i="11"/>
  <c r="G90" i="11"/>
  <c r="G89" i="11"/>
  <c r="G88" i="11"/>
  <c r="G87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1" i="11"/>
  <c r="G490" i="11" s="1"/>
  <c r="H21" i="10" l="1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H4" i="10"/>
  <c r="H3" i="10"/>
  <c r="H2" i="10"/>
  <c r="H1" i="10"/>
  <c r="H22" i="10" l="1"/>
</calcChain>
</file>

<file path=xl/sharedStrings.xml><?xml version="1.0" encoding="utf-8"?>
<sst xmlns="http://schemas.openxmlformats.org/spreadsheetml/2006/main" count="1716" uniqueCount="731">
  <si>
    <t xml:space="preserve">                            Հաստատում եմ   </t>
  </si>
  <si>
    <t>___________________Մ.Բաբայան</t>
  </si>
  <si>
    <t xml:space="preserve">                       </t>
  </si>
  <si>
    <t>(ըստ բյուջետային ծախսերի գործառնական դասակարգման)</t>
  </si>
  <si>
    <t>Գնման առարկայի</t>
  </si>
  <si>
    <t>Գնման ձև  (ընթացա
կարգը)</t>
  </si>
  <si>
    <t>Չափի միավորը</t>
  </si>
  <si>
    <t>Միավորի գինը</t>
  </si>
  <si>
    <t xml:space="preserve">Քանակը </t>
  </si>
  <si>
    <t>Գումարը (դրամ)</t>
  </si>
  <si>
    <t>Միջանցիկ ծածկագիրը ըստ ԳՄԱ դասակարգման</t>
  </si>
  <si>
    <t>Անվանումը</t>
  </si>
  <si>
    <t>Գազի բաշխում</t>
  </si>
  <si>
    <t>ՄԱ</t>
  </si>
  <si>
    <t>խմ</t>
  </si>
  <si>
    <t>Էլեկտրականության բաշխում</t>
  </si>
  <si>
    <t>կվտ</t>
  </si>
  <si>
    <t>Խմելու ջրի բաշխում</t>
  </si>
  <si>
    <t xml:space="preserve">դրամ </t>
  </si>
  <si>
    <t xml:space="preserve">Հանրային հեռախոսային ծառայություններ </t>
  </si>
  <si>
    <t>72420000-1</t>
  </si>
  <si>
    <t>72420000-2</t>
  </si>
  <si>
    <t>72420000-3</t>
  </si>
  <si>
    <t>Փոստային առաքման ծառայություններ</t>
  </si>
  <si>
    <t>Հրապարակումներ /Օրենքի պատվար/</t>
  </si>
  <si>
    <t>հատ</t>
  </si>
  <si>
    <t>Տպագրական աշխատանքներ /ուս. ձեռնարկներ, բուկլետներ, բլանկներ և այլն/</t>
  </si>
  <si>
    <t xml:space="preserve">ԳՀ </t>
  </si>
  <si>
    <t>Կոյուղաջրերի մաքրման աշխատանքներ</t>
  </si>
  <si>
    <t>Թանգարանային ծառայություններ</t>
  </si>
  <si>
    <t>Դասախոսի ծառայություն</t>
  </si>
  <si>
    <t>ք/մ</t>
  </si>
  <si>
    <t>45461100-1</t>
  </si>
  <si>
    <t>45461100-2</t>
  </si>
  <si>
    <t>45461100-3</t>
  </si>
  <si>
    <t>98111140-2</t>
  </si>
  <si>
    <t>98111140-4</t>
  </si>
  <si>
    <t>98111140-5</t>
  </si>
  <si>
    <t>71351540-8</t>
  </si>
  <si>
    <t>98111140-3</t>
  </si>
  <si>
    <t>98111140-7</t>
  </si>
  <si>
    <t>98111140-8</t>
  </si>
  <si>
    <t>Կիտել և տաբատ</t>
  </si>
  <si>
    <t>լրակազմ</t>
  </si>
  <si>
    <t>Կիտել և կիսաշրջազգեստ</t>
  </si>
  <si>
    <t>Բաճկոն  և տաբատ /անհատական պատվեր/</t>
  </si>
  <si>
    <t>18331200-1</t>
  </si>
  <si>
    <t>18331200-2</t>
  </si>
  <si>
    <t>18331200-3</t>
  </si>
  <si>
    <t>18331200-4</t>
  </si>
  <si>
    <t>18441100-1</t>
  </si>
  <si>
    <t>18441100-2</t>
  </si>
  <si>
    <t>կգ</t>
  </si>
  <si>
    <t xml:space="preserve">Գրիչ գնդիկավոր </t>
  </si>
  <si>
    <t>30192128-2</t>
  </si>
  <si>
    <t>տուփ</t>
  </si>
  <si>
    <t>Շտրիխներ</t>
  </si>
  <si>
    <t>30197231-1</t>
  </si>
  <si>
    <t>30197231-2</t>
  </si>
  <si>
    <t>լիտր</t>
  </si>
  <si>
    <t>Օճառ, ձեռքի</t>
  </si>
  <si>
    <t>18141100-1</t>
  </si>
  <si>
    <t xml:space="preserve">Աշխատանքային ձեռնոցներ </t>
  </si>
  <si>
    <t>զույգ</t>
  </si>
  <si>
    <t>18141100-2</t>
  </si>
  <si>
    <t>22451210-1</t>
  </si>
  <si>
    <t>Դիպլոմներ</t>
  </si>
  <si>
    <t>22451210-2</t>
  </si>
  <si>
    <t>Սոսինձ, էմուլսիա</t>
  </si>
  <si>
    <t>Կուտակիչ մարտկոցներ /բարձրախոսի/</t>
  </si>
  <si>
    <t>Արտաքին լուսավորման լամպեր</t>
  </si>
  <si>
    <t>31531300-2</t>
  </si>
  <si>
    <t>Տնտեսող լամպեր                     /ԼԵԴ  լամպեր E27  12-15vt/</t>
  </si>
  <si>
    <t>31531300-3</t>
  </si>
  <si>
    <t>Տնտեսող լամպեր                     /ԼԵԴ  լամպեր 120սմ 45-60vt/</t>
  </si>
  <si>
    <t>Տնտեսող լամպեր                     /ԼԵԴ  լամպեր 60սմ 30-40vt/</t>
  </si>
  <si>
    <t>31685000-1</t>
  </si>
  <si>
    <t>31685000-2</t>
  </si>
  <si>
    <t>Էլեկտրական ապահովիչ, միաֆազ, 32 Ա</t>
  </si>
  <si>
    <t>Էլեկտրական ապահովիչ, միաֆազ, 40Ա</t>
  </si>
  <si>
    <t>Էլեկտրական ապահովիչ, միաֆազ, 63Ա</t>
  </si>
  <si>
    <t>Էլեկտրական ապահովիչ, եռաֆազ, 250Ա</t>
  </si>
  <si>
    <t>Բարձրախոսներ /համակարգչի/</t>
  </si>
  <si>
    <t>Զուգարանի թուղթ, ռուլոնով</t>
  </si>
  <si>
    <t>Ձեռքի թղթե սրբիչներ</t>
  </si>
  <si>
    <t>35811190-1</t>
  </si>
  <si>
    <t>35811190-2</t>
  </si>
  <si>
    <t>քմ</t>
  </si>
  <si>
    <t>39224341-1</t>
  </si>
  <si>
    <t>39224331-1</t>
  </si>
  <si>
    <t>39298200-1</t>
  </si>
  <si>
    <t>Ուղղահայաց շերտավարագույր</t>
  </si>
  <si>
    <t>Յուղաներկ</t>
  </si>
  <si>
    <t>մետր</t>
  </si>
  <si>
    <t>44163200-2</t>
  </si>
  <si>
    <t>44322100-1</t>
  </si>
  <si>
    <t>44322100-2</t>
  </si>
  <si>
    <t>44322100-3</t>
  </si>
  <si>
    <t>Մալուխ, 16մմ ²X 2</t>
  </si>
  <si>
    <t>Հղկաթուղթ</t>
  </si>
  <si>
    <t>44511340-1</t>
  </si>
  <si>
    <t>44511340-2</t>
  </si>
  <si>
    <t>44521120-1</t>
  </si>
  <si>
    <t>44521120-2</t>
  </si>
  <si>
    <t>44521120-3</t>
  </si>
  <si>
    <t>Դռան փականներ /ծխնիներ/</t>
  </si>
  <si>
    <t>44521120-4</t>
  </si>
  <si>
    <t>44521100-1</t>
  </si>
  <si>
    <t>Զանազան կողպեքներ և փականներ /միջուկներ/</t>
  </si>
  <si>
    <t>44521100-2</t>
  </si>
  <si>
    <t>Զանազան կողպեքներ և փականներ /չհրկիզվող պահարանի փական/</t>
  </si>
  <si>
    <t xml:space="preserve"> Լաքեր</t>
  </si>
  <si>
    <t>Հերմետիկներ /սիլիկոն/մեծ</t>
  </si>
  <si>
    <t>Լուծիչներ</t>
  </si>
  <si>
    <t>99600000-2</t>
  </si>
  <si>
    <t>ԳՉԾ</t>
  </si>
  <si>
    <t>Կենցաղային աղբի հավաքման ծառայություններ</t>
  </si>
  <si>
    <t>99600000-4</t>
  </si>
  <si>
    <t>98111140-1</t>
  </si>
  <si>
    <t>98111140-6</t>
  </si>
  <si>
    <t xml:space="preserve">Լազերային տպիչներ </t>
  </si>
  <si>
    <t>Ամբիոն</t>
  </si>
  <si>
    <t>Փոշեկուլ</t>
  </si>
  <si>
    <t>Պտուտակահաններ</t>
  </si>
  <si>
    <t>Դասագրքեր</t>
  </si>
  <si>
    <t>99600000-1</t>
  </si>
  <si>
    <t>Ա Պ Ր Ա Ն Ք</t>
  </si>
  <si>
    <t>Ա Շ Խ Ա Տ Ա Ն Ք</t>
  </si>
  <si>
    <t xml:space="preserve">Ձայնային տեխնիկայի վերանորոգման և պահպանման ծառայություններ </t>
  </si>
  <si>
    <t>Ծ Ա Ռ Ա Յ ՈՒ Թ Յ ՈՒ Ն</t>
  </si>
  <si>
    <t xml:space="preserve">ԸՆԴՀԱՆՈՒՐԸ՝ </t>
  </si>
  <si>
    <t xml:space="preserve">Համակարգիչներին առնչվող մասնագիտական ծառայություններ </t>
  </si>
  <si>
    <t>18231910-1</t>
  </si>
  <si>
    <t>18231910-2</t>
  </si>
  <si>
    <t>18231910-3</t>
  </si>
  <si>
    <t>Գծանշիչ /մարկեր/</t>
  </si>
  <si>
    <t>Մարկերներ /գրատախտակի համար գունավոր/</t>
  </si>
  <si>
    <t>Ռետին հասարակ</t>
  </si>
  <si>
    <t>Հատակի մածիկ  /լամինատի փայլեցման համար/</t>
  </si>
  <si>
    <t>Աշխատանքային ձեռնոցներ /ռետինե/</t>
  </si>
  <si>
    <t xml:space="preserve"> ՀՀ զինանշան-վահան /փայտե կրթահամալիրի տարբերանշանով/</t>
  </si>
  <si>
    <t>Կուտակիչ մարտկոցներ /ռացիայի/</t>
  </si>
  <si>
    <t>Հեռախոսային սարքեր</t>
  </si>
  <si>
    <t>Թուղթ նշումների, 
տրցակներով</t>
  </si>
  <si>
    <t xml:space="preserve">Կիսավերարկու
 /ձմեռային երկար/ </t>
  </si>
  <si>
    <t>Սիֆոն</t>
  </si>
  <si>
    <t>Եռակցման նյութեր /զոդման էլեկտրոդ 3մմ/</t>
  </si>
  <si>
    <t>Դռան փականներ  /փայտե/</t>
  </si>
  <si>
    <t xml:space="preserve">Դռան փականներ /մետալոպլաստե/  </t>
  </si>
  <si>
    <t>Ներկայացուցչական ծառայություններ /պաշտոնական պատվիրակությունների ընդունելության համար ապրանքներ, աշխատանքներ և ծառայություններ/</t>
  </si>
  <si>
    <t>ԳՀ</t>
  </si>
  <si>
    <t>Գլխին դրվող ականջակալներ</t>
  </si>
  <si>
    <t>Պաշտպանիչ հատուկ ակնոցներ</t>
  </si>
  <si>
    <t>Ռետինե խողովակ 3/4</t>
  </si>
  <si>
    <t xml:space="preserve">Էլեկտրական ակոսիչ /դռել/   </t>
  </si>
  <si>
    <t>99600000-5</t>
  </si>
  <si>
    <t>39121100-2</t>
  </si>
  <si>
    <t>Մեկանգամյա օգտագործման բաժակներ</t>
  </si>
  <si>
    <t>71351540-12</t>
  </si>
  <si>
    <t>98111140-9</t>
  </si>
  <si>
    <t>98111140-10</t>
  </si>
  <si>
    <t>98111140-11</t>
  </si>
  <si>
    <t>98111140-12</t>
  </si>
  <si>
    <t>30211190-1</t>
  </si>
  <si>
    <t>Օդորակիչ 18000 BTU</t>
  </si>
  <si>
    <t>24951580-1</t>
  </si>
  <si>
    <t>24951580-2</t>
  </si>
  <si>
    <t>Պատկերի ուժեղարարներ SKU: 634C</t>
  </si>
  <si>
    <t>22211200-1</t>
  </si>
  <si>
    <t>22211200-2</t>
  </si>
  <si>
    <t>22211200-3</t>
  </si>
  <si>
    <t>22211200-4</t>
  </si>
  <si>
    <t>71351540-9</t>
  </si>
  <si>
    <t>71351540-10</t>
  </si>
  <si>
    <t>71351540-11</t>
  </si>
  <si>
    <t>45461100-4</t>
  </si>
  <si>
    <t>45461100-5</t>
  </si>
  <si>
    <t>50531140-1</t>
  </si>
  <si>
    <t>50531140-2</t>
  </si>
  <si>
    <t>50531140-3</t>
  </si>
  <si>
    <t>50531140-4</t>
  </si>
  <si>
    <t>50531140-5</t>
  </si>
  <si>
    <t>50531140-6</t>
  </si>
  <si>
    <t>50531140-7</t>
  </si>
  <si>
    <t>50531140-8</t>
  </si>
  <si>
    <t>50531140-9</t>
  </si>
  <si>
    <t>50531140-10</t>
  </si>
  <si>
    <t>Հորիզոնական շերտավարագույր</t>
  </si>
  <si>
    <t>Օդորակիչ 24000 BTU</t>
  </si>
  <si>
    <t>Օդորակիչ 9000 BTU</t>
  </si>
  <si>
    <t>Մոդուլային կահույք /նիստերի դահլիճի/</t>
  </si>
  <si>
    <t>Մոդուլային կահույք /սիմուլացիոն լսարանի/</t>
  </si>
  <si>
    <t>Մոդուլային կահույք /ընդունարանի/</t>
  </si>
  <si>
    <t>Խոհանոցային պահարաններ</t>
  </si>
  <si>
    <t>Մոդուլային կահույք /հատուկ գրադարանի/</t>
  </si>
  <si>
    <t>Գրիչ գելային -1</t>
  </si>
  <si>
    <t>Գրիչ գելային -2</t>
  </si>
  <si>
    <t>35811200-1</t>
  </si>
  <si>
    <t>35811200-2</t>
  </si>
  <si>
    <t>18811230-1</t>
  </si>
  <si>
    <t>18811230-2</t>
  </si>
  <si>
    <t>18811230-3</t>
  </si>
  <si>
    <t>35811220-1</t>
  </si>
  <si>
    <t>35811220-2</t>
  </si>
  <si>
    <t>18211100-1</t>
  </si>
  <si>
    <t>18211100-2</t>
  </si>
  <si>
    <t xml:space="preserve">Կիսավերարկու
 /ձմեռային կարճ/ </t>
  </si>
  <si>
    <t>30197643</t>
  </si>
  <si>
    <t>44322230-1</t>
  </si>
  <si>
    <t>44322230-2</t>
  </si>
  <si>
    <t>Մալուխ, 16մմ ²X 3*1*10</t>
  </si>
  <si>
    <t>50531140-11</t>
  </si>
  <si>
    <t>19641000-1</t>
  </si>
  <si>
    <t>19641000-2</t>
  </si>
  <si>
    <t>Արտադրական հատուկ հագուստ /գոգնոց/</t>
  </si>
  <si>
    <t>30192128-1</t>
  </si>
  <si>
    <t>Մատիտներ /հասարակ/</t>
  </si>
  <si>
    <t>31211141-1</t>
  </si>
  <si>
    <t>31211141-2</t>
  </si>
  <si>
    <t>39721510-1</t>
  </si>
  <si>
    <t>39721510-2</t>
  </si>
  <si>
    <t>44511110-1</t>
  </si>
  <si>
    <t>44511110-2</t>
  </si>
  <si>
    <t>Փոցխեր</t>
  </si>
  <si>
    <t xml:space="preserve">Մեխ շինարարական /բետոնի/ </t>
  </si>
  <si>
    <t>50341400-1</t>
  </si>
  <si>
    <t>50341400-2</t>
  </si>
  <si>
    <t>Կահույքի փայլեցման միջոց</t>
  </si>
  <si>
    <t>24951580-3</t>
  </si>
  <si>
    <t>Էլեկտրոնային կշեռք</t>
  </si>
  <si>
    <t>Հեղուկ գազ</t>
  </si>
  <si>
    <t>30197231-3</t>
  </si>
  <si>
    <t>Ծրարի բացիչներ</t>
  </si>
  <si>
    <t>38331100-1</t>
  </si>
  <si>
    <t>38331100-2</t>
  </si>
  <si>
    <t>38331100-3</t>
  </si>
  <si>
    <t>30194100-2</t>
  </si>
  <si>
    <t>30192111-1</t>
  </si>
  <si>
    <t>30192111-2</t>
  </si>
  <si>
    <t>Հովհարիչներ /վինտիլյատոր/</t>
  </si>
  <si>
    <t>Օդատաքացուցիչներ</t>
  </si>
  <si>
    <t>Բաճկոն և տաբատ սպորտային /համազգեստ/</t>
  </si>
  <si>
    <t>22991190-1</t>
  </si>
  <si>
    <t>Կավճապատ թուղթ</t>
  </si>
  <si>
    <t>22991190-2</t>
  </si>
  <si>
    <t>38111100</t>
  </si>
  <si>
    <t>30211190-2</t>
  </si>
  <si>
    <t>18521400-1</t>
  </si>
  <si>
    <t>Վայրկյանաչափ</t>
  </si>
  <si>
    <t>18521400-2</t>
  </si>
  <si>
    <t>31442100-2</t>
  </si>
  <si>
    <t>31442100-1</t>
  </si>
  <si>
    <t>31442100-3</t>
  </si>
  <si>
    <t>Մարտկոց  ԱԱԱ տեսակի /խոշորացույցի/</t>
  </si>
  <si>
    <t>32421300-1</t>
  </si>
  <si>
    <t>32421300-2</t>
  </si>
  <si>
    <t>Էլեկտրոնային  գրատախտակ
ինտերակտիվ</t>
  </si>
  <si>
    <t>31531300-1</t>
  </si>
  <si>
    <t>30232231-1</t>
  </si>
  <si>
    <t>30232231-2</t>
  </si>
  <si>
    <t>Էլեկտրական ապահովիչ, եռաֆազ, 100-150Ա</t>
  </si>
  <si>
    <t>31681640-1</t>
  </si>
  <si>
    <t>31681640-2</t>
  </si>
  <si>
    <t>32351180-1</t>
  </si>
  <si>
    <t>32351180-2</t>
  </si>
  <si>
    <t>Ձայնագրությունների կրիչներ 32ԳԲ /տեսախցիկի չիպ/</t>
  </si>
  <si>
    <t>Ձայնագրությունների կրիչներ 64ԳԲ /լուսանկարչական ապարատի չիպ/</t>
  </si>
  <si>
    <t>Դրոշներ /սեղանի, տարբեր երկրների/</t>
  </si>
  <si>
    <t>31531300-4</t>
  </si>
  <si>
    <t>Գրասեղաններ-1</t>
  </si>
  <si>
    <t>39121100-1</t>
  </si>
  <si>
    <t xml:space="preserve">Դարակներով պահարաններ </t>
  </si>
  <si>
    <t>Գրասենյակում օգտագործվող սայլակներ</t>
  </si>
  <si>
    <t>39151130-1</t>
  </si>
  <si>
    <t>39151130-2</t>
  </si>
  <si>
    <t>39151130-3</t>
  </si>
  <si>
    <t>39151130-4</t>
  </si>
  <si>
    <t>39151130-5</t>
  </si>
  <si>
    <t xml:space="preserve">Հուշանվերներ </t>
  </si>
  <si>
    <t>39224331-2</t>
  </si>
  <si>
    <t>Դակիչ միջին</t>
  </si>
  <si>
    <t>Գրատախտակների մաքրիչներ</t>
  </si>
  <si>
    <t xml:space="preserve">Հատակի լվացման լաթ </t>
  </si>
  <si>
    <t>Սպունգներ /սանիտարական/</t>
  </si>
  <si>
    <t>41111100-1</t>
  </si>
  <si>
    <t>41111100-2</t>
  </si>
  <si>
    <t>Հարթաշուրթ</t>
  </si>
  <si>
    <t>Տարատեսակ ձեռքի գործիքներ /աքցան-բանալի յազվա/</t>
  </si>
  <si>
    <t>31151170-1</t>
  </si>
  <si>
    <t>31151170-2</t>
  </si>
  <si>
    <t>44511370-1</t>
  </si>
  <si>
    <t>44511370-2</t>
  </si>
  <si>
    <t>44511370-3</t>
  </si>
  <si>
    <t>31151170-3</t>
  </si>
  <si>
    <t>Ճնշման ցուցիչներ /ավտոմեքենայի/</t>
  </si>
  <si>
    <t>32561600</t>
  </si>
  <si>
    <t>44163170-3</t>
  </si>
  <si>
    <t>Ռետինե խողովակ /օդամղիչի/</t>
  </si>
  <si>
    <t>Լծակներով հոսանքափոխարկիչ /պերեմիշկա/</t>
  </si>
  <si>
    <t>Ցախավել</t>
  </si>
  <si>
    <t>Բարձր ամրության թելեր 
/խոտի/</t>
  </si>
  <si>
    <t>19641000-3</t>
  </si>
  <si>
    <t>19641000-4</t>
  </si>
  <si>
    <t>Խորհրդանշական նվերներ</t>
  </si>
  <si>
    <t>30192111-3</t>
  </si>
  <si>
    <t>Գրասենյակային բիզ</t>
  </si>
  <si>
    <t>Գրասենյակային դանակ</t>
  </si>
  <si>
    <t>Խոզանակ-սպունգ ապակի մաքրելու համար</t>
  </si>
  <si>
    <t>Լուսավորված նշաններ և անվանատախտակներ
/տառեր/</t>
  </si>
  <si>
    <t>45461100-6</t>
  </si>
  <si>
    <t>45461100-7</t>
  </si>
  <si>
    <t>45461100-8</t>
  </si>
  <si>
    <t>45461100-9</t>
  </si>
  <si>
    <t>45461100-10</t>
  </si>
  <si>
    <t>71351540-1</t>
  </si>
  <si>
    <t>71351540-2</t>
  </si>
  <si>
    <t>71351540-3</t>
  </si>
  <si>
    <t>71351540-4</t>
  </si>
  <si>
    <t>71351540-5</t>
  </si>
  <si>
    <t>71351540-6</t>
  </si>
  <si>
    <t>71351540-7</t>
  </si>
  <si>
    <t>99600000-3</t>
  </si>
  <si>
    <t>39151130-6</t>
  </si>
  <si>
    <t>Մոդուլային կահույք /հուշանվերների ստենդ/</t>
  </si>
  <si>
    <t>Գունավոր մատիտներ  /տուփով/</t>
  </si>
  <si>
    <t>44112730-1</t>
  </si>
  <si>
    <t>Բաճկոն  և տաբատ
/կիսաբրդյա/ կուրս</t>
  </si>
  <si>
    <t>22211200-5</t>
  </si>
  <si>
    <t>Թուղթ  միլիմետրային</t>
  </si>
  <si>
    <t>Գրասեղաններ /երկդռնանի/</t>
  </si>
  <si>
    <t>Կիսաճտքավոր կոշիկներ /ամառային/</t>
  </si>
  <si>
    <t>Սվիտերներ</t>
  </si>
  <si>
    <t>Համակարգչի կոշտ /շարժական /սկավառակ 2ՏԲ</t>
  </si>
  <si>
    <t>Սանհանգույցի նստատեղեր /զուգարանակոնքի /</t>
  </si>
  <si>
    <t>Կիսաճտքավոր կոշիկներ /ձմեռային/</t>
  </si>
  <si>
    <t>Վարագույրի կտորներ</t>
  </si>
  <si>
    <t>22111110-1</t>
  </si>
  <si>
    <t>22111110-2</t>
  </si>
  <si>
    <t>22111110-3</t>
  </si>
  <si>
    <t xml:space="preserve">Պաշտոնական ամսագրեր /Պատիվ Ունեմ/ </t>
  </si>
  <si>
    <t>Պատի ժամացույցներ
/փայտե/</t>
  </si>
  <si>
    <t>Կարիչի մետաղալարե կապեր, փոքր</t>
  </si>
  <si>
    <t>Կարիչի մետաղալարե կապեր, միջին 24/4 -24/6</t>
  </si>
  <si>
    <t>Կարիչի մետաղալարե կապեր,  մեծ 23/10-23/13</t>
  </si>
  <si>
    <t>30192710-1</t>
  </si>
  <si>
    <t>30192710-2</t>
  </si>
  <si>
    <t xml:space="preserve">Թանաք, կնիքի բարձիկի համար </t>
  </si>
  <si>
    <t>Դյուրակիր համակարգիչներ Նոութբուք</t>
  </si>
  <si>
    <t xml:space="preserve">Մշտական տեքստ ունեցող ցուցատախտակներ </t>
  </si>
  <si>
    <t>31587100-1</t>
  </si>
  <si>
    <t>31587100-2</t>
  </si>
  <si>
    <t>31681900-2</t>
  </si>
  <si>
    <t>31681900-1</t>
  </si>
  <si>
    <t>Տեսակոնֆերանսի սարքեր</t>
  </si>
  <si>
    <t>Մոդեմներ Ucom</t>
  </si>
  <si>
    <t>Օպտիկամանրաթելային  փոխարկիչ /կոնվեկտոր սարք</t>
  </si>
  <si>
    <t>Այլ դեղորայք</t>
  </si>
  <si>
    <t>Թղթե անձեռոցիկներ</t>
  </si>
  <si>
    <t>Ճանապարհային գծանշումներ</t>
  </si>
  <si>
    <t>Կողմնացույցեր</t>
  </si>
  <si>
    <t>Անկյունաքանոններ
/փոխադրիչ/</t>
  </si>
  <si>
    <t>Անկյունաքանոններ
/եռանկյուն փայտե 90*60*30/</t>
  </si>
  <si>
    <t>Գրապահարաններ 
/պատի կախովի/</t>
  </si>
  <si>
    <t xml:space="preserve">Գրադարանի կահույք </t>
  </si>
  <si>
    <t>Մանեկեններ /կրիմինալիստիկական/</t>
  </si>
  <si>
    <t>Նկարների շրջանակներ</t>
  </si>
  <si>
    <t>Մաքրող մածուկներ և փոշիներ /ռախշա/</t>
  </si>
  <si>
    <t>Ապակի մաքրման լաթ</t>
  </si>
  <si>
    <t>Ապակի մաքրելու միջոց</t>
  </si>
  <si>
    <t>Խոզանակներ  /երկար պոչով/</t>
  </si>
  <si>
    <t>Ըմպելիքների դիսպենսերներ</t>
  </si>
  <si>
    <t>Փայտի մշակման հաստոցներ</t>
  </si>
  <si>
    <t>44112730-2</t>
  </si>
  <si>
    <t>44112730-3</t>
  </si>
  <si>
    <t>44112730-4</t>
  </si>
  <si>
    <t>44112730-5</t>
  </si>
  <si>
    <t>44112730-6</t>
  </si>
  <si>
    <t>44322450-1</t>
  </si>
  <si>
    <t>44322450-2</t>
  </si>
  <si>
    <t>Աքցաններ</t>
  </si>
  <si>
    <t>44511330-1</t>
  </si>
  <si>
    <t>44511330-2</t>
  </si>
  <si>
    <t>44511340-3</t>
  </si>
  <si>
    <t>Ավտոմեքենաների վերանորոգման ծառայություններ</t>
  </si>
  <si>
    <t>Հսկիչ-դրամարկղային մեքենաների տեխնիկական սպասարկում</t>
  </si>
  <si>
    <t>Պոմպերի վերանորոգման և պահպանման ծառայություններ</t>
  </si>
  <si>
    <t xml:space="preserve"> Ոչ էլեկտրական շարժիչների վերանորոգման և պահպանման ծառայություններ</t>
  </si>
  <si>
    <t>Գազի բաշխման և դրա հետ կապված ծառայություններ</t>
  </si>
  <si>
    <t>Ավտոմեքենաների տեխնիկական ստուգման ծառայություններ</t>
  </si>
  <si>
    <t>Ծաղկեփնջերի պատրաստման ծառայություններ</t>
  </si>
  <si>
    <t>Գնահատման հետ կապված  խորհրդատվական ծառայություններ</t>
  </si>
  <si>
    <t>Գնումների   հետ կապված խորհրդատվական ծառայություններ</t>
  </si>
  <si>
    <t>Աշխատակազմի  զարգացման ծառայություններ</t>
  </si>
  <si>
    <t>Կրթական և վերապատրաստման ծառայություններ</t>
  </si>
  <si>
    <t>Ախտահանման և մակաբույծների ոչնչացման ծառայություններ</t>
  </si>
  <si>
    <t>Պաստառապատման ծառայություններ</t>
  </si>
  <si>
    <t>Քլորոմին Բ</t>
  </si>
  <si>
    <t xml:space="preserve">Աէրոզոլներ 
/նինգիդրին-ցողարկիչ 201ACE </t>
  </si>
  <si>
    <t xml:space="preserve">Աէրոզոլներ
/դեղին հիմնագույնով լուսածորիչ LVS500 </t>
  </si>
  <si>
    <t>Աէրոզոլներ
/շինարարական փրփուր/</t>
  </si>
  <si>
    <t>Լուսանկարների հայտածման սարքավորումներ և սարքեր</t>
  </si>
  <si>
    <t>/EXPO/ Ցուցահանդեսների կազմակերպման ծառայություններ</t>
  </si>
  <si>
    <t>Ցուցադրման համար նախատեսված սարքավորումներ և սարքեր /տրիբունա/</t>
  </si>
  <si>
    <t>99600000-6</t>
  </si>
  <si>
    <t xml:space="preserve">Նամակի ծրար Ա4 ձևաչափի /մեծ/ </t>
  </si>
  <si>
    <t xml:space="preserve">Նամակի ծրար Ա5 ձևաչափի /միջին/   </t>
  </si>
  <si>
    <t xml:space="preserve">Նամակի ծրար Ա6 ձևաչափի /փոքր/ </t>
  </si>
  <si>
    <t>Քարտեզներ</t>
  </si>
  <si>
    <t>Գծագրական նյութեր /չափակարկին/</t>
  </si>
  <si>
    <t>Լուսապատճենահանման /ֆոտո/ թուղթ</t>
  </si>
  <si>
    <t>Համակարգչի կոշտ սկավառակ  /1ՏԲ/</t>
  </si>
  <si>
    <t>Զուգարանի խոզանակներ</t>
  </si>
  <si>
    <t>Մետաղապլաստե դռների պատասխանիչ  օտվետ /շվեցար/</t>
  </si>
  <si>
    <t>Ներկագլանիկ, ներկարարական աշխատանքների համար /մեծ/</t>
  </si>
  <si>
    <t>Ներկ շինարարական /Լողավազանի համար/</t>
  </si>
  <si>
    <t>Ամառային, բամբակյա բանվորական կոստյում</t>
  </si>
  <si>
    <t>Կիսաճտքավոր կոշիկներ կանացի /ձմեռային/</t>
  </si>
  <si>
    <t>Տաբատներ /կիսաբրդյա/</t>
  </si>
  <si>
    <t>Բաճկոն և տաբատ 
/կեպիով կիսաբամբակյա/</t>
  </si>
  <si>
    <t>Վերնաշապիկներ /մոխրագույն ե/թ/</t>
  </si>
  <si>
    <t>Վերնաշապիկներ /մոխրագույն կ/թ/</t>
  </si>
  <si>
    <t>Վերնաշապիկներ 
/սպիտակ ե/թ/</t>
  </si>
  <si>
    <t>Վերնաշապիկներ 
/սպիտակ կ/թ/</t>
  </si>
  <si>
    <t>Ներքնաշապիկներ 
/սպիտակ կ/թ/</t>
  </si>
  <si>
    <t xml:space="preserve">Գլխարկներ 
/կիսաբրդյա ամենօրյա/ </t>
  </si>
  <si>
    <t xml:space="preserve">Գլխարկներ  /ձմեռային 
ականջակալներով/ </t>
  </si>
  <si>
    <t>Փողկապներ  /սև/</t>
  </si>
  <si>
    <t>Գոտիներ /սինթետիկ/</t>
  </si>
  <si>
    <t>Պոլիէթիլենային պարկ, աղբի համար  /120լ/</t>
  </si>
  <si>
    <t>Պոլիէթիլենային պարկ, աղբի համար   /90լ/</t>
  </si>
  <si>
    <t>Պոլիէթիլենային պարկ, աղբի համար   /60լ/</t>
  </si>
  <si>
    <t>Պոլիէթիլենային պարկ, աղբի համար   /35լ/</t>
  </si>
  <si>
    <t>Պաշտոնական ամսագրեր /Տեղեկագիր Քրեակատարողական օր./</t>
  </si>
  <si>
    <t xml:space="preserve">Պաշտոնական ամսագրեր  /Տեղեկագիր Քր. դատ. օր./ </t>
  </si>
  <si>
    <t>Պաշտոնական ամսագրեր /Տեղեկագիր Կրթ. օր./</t>
  </si>
  <si>
    <t>Պաշտոնական ամսագրեր /Տեղեկագիր Քր. օր./</t>
  </si>
  <si>
    <t>Բացիկներ</t>
  </si>
  <si>
    <t>Ձևաթղթեր  
/դիպլոմի միջուկներ/</t>
  </si>
  <si>
    <t>Կավճապատ թուղթ /փայլով/</t>
  </si>
  <si>
    <t>Նատրիումի հիպոքլորիտ /ժավել/</t>
  </si>
  <si>
    <t>Պատկերի ուժեղարարներ /SKU: 634C/</t>
  </si>
  <si>
    <t xml:space="preserve">Աէրոզոլներ 
/նինգիդրին-ցողարկիչ 201ACE/ </t>
  </si>
  <si>
    <t xml:space="preserve">Աէրոզոլներ
/դեղին հիմնագույնով լուսածորիչ  LVS500/ </t>
  </si>
  <si>
    <t>Սոսնձներ /աէրոզոլ/ 
/սփռեյ մեծ/</t>
  </si>
  <si>
    <t>Թուղթ, Ա4 ֆորմատի /21x29.7/</t>
  </si>
  <si>
    <t xml:space="preserve">Մատիտ, գրաֆիտե,  տեղադրվող միջուկով  /0,7մմ/ </t>
  </si>
  <si>
    <t>Գրաֆիտե  միջուկ՝ մատիտի համար  /0,7մմ/</t>
  </si>
  <si>
    <t>Թղթապանակ, պոլիմերային թաղանթ, ֆայլ   /50 թերթ/</t>
  </si>
  <si>
    <t>Թղթապանակ, պոլիմերային թաղանթ, ֆայլ   /100թերթ/</t>
  </si>
  <si>
    <t>Թղթապանակ պոլիմերային
/անկյունակ A4/</t>
  </si>
  <si>
    <t>Պոլիմերային ինքնակպչուն ժապավեն, 48մմ*100</t>
  </si>
  <si>
    <t>Պոլիմերային ինքնակպչուն ժապավեն, 19մմ*36</t>
  </si>
  <si>
    <t>Թղթի ամրակներ</t>
  </si>
  <si>
    <t>Գրատախտակ մարկերով գրելու համար, կախովի /90*150/</t>
  </si>
  <si>
    <t xml:space="preserve">Ֆլիպչարտի թուղթ </t>
  </si>
  <si>
    <t>Կարիչ, մինչև 20 թերթի համար  /փոքր/</t>
  </si>
  <si>
    <t xml:space="preserve">Կարիչ, 20-50 թերթի համար </t>
  </si>
  <si>
    <t>Սոսնձամատիտ, գրասենյակային  /35գր/</t>
  </si>
  <si>
    <t>Սոսնձամատիտ, գրասենյակային  /25գր/</t>
  </si>
  <si>
    <t>Թուղթ նշումների համար, սոսնձվածքով /ինքնակպչուն/</t>
  </si>
  <si>
    <t>Կոճգամներ
/պլաստմասե գլխիկով/</t>
  </si>
  <si>
    <t>Թանաքի բարձիկներ
 /կնիքի/</t>
  </si>
  <si>
    <t>Թանաքի  բարձիկներ
/կլոր ավտոմատ կնիքի/</t>
  </si>
  <si>
    <t>Թանաքի  բարձիկներ
/ուղղանկյուն ավտոմատ կնիքի/</t>
  </si>
  <si>
    <t>Թղթապանակ, արագակար, թղթյա</t>
  </si>
  <si>
    <t>Թղթապանակ, թելով, թղթյա</t>
  </si>
  <si>
    <t>Թղթապանակ, կոշտ կազմով   /ռեգիստոր/</t>
  </si>
  <si>
    <t>Թղթապանակ՝  ամրակով /ծրար Ա4/</t>
  </si>
  <si>
    <t xml:space="preserve">Լուսապատճենահանման /ֆոտո/  թուղթ  </t>
  </si>
  <si>
    <t>Թուղթ  /միլիմետրային/</t>
  </si>
  <si>
    <t>Հատուկ փաստաթղթեր կարդացող  սարքեր  /ID/</t>
  </si>
  <si>
    <t>Անձնական համակարգիչներ   /I-3/</t>
  </si>
  <si>
    <t>Անձնական համակարգիչներ   /I-5/</t>
  </si>
  <si>
    <t>Դյուրակիր համակարգիչներ /Նոութբուք/</t>
  </si>
  <si>
    <t>Կենտրոնական պրոցեսորներ  /I-3/</t>
  </si>
  <si>
    <t>Համացանցային տեսախցիկներ  /HD  VEB/</t>
  </si>
  <si>
    <t>Մկնիկ, համակարգչային, անլար /հեռակառավարվող/</t>
  </si>
  <si>
    <t xml:space="preserve">Գունավոր տպիչներ </t>
  </si>
  <si>
    <t>Ֆլեշ հիշողություն, 32GB</t>
  </si>
  <si>
    <t>Ֆլեշ հիշողություն, 8GB</t>
  </si>
  <si>
    <t>Համակարգչի կոշտ սկավառակ 
/շարժական 2ՏԲ/</t>
  </si>
  <si>
    <t>Համակարգիչների մասեր /արտաքին սկավառակակալ դիսկավոդ/</t>
  </si>
  <si>
    <t>Անխափան սնուցման աղբյուրներ  /UPS/</t>
  </si>
  <si>
    <t>Մարտկոցների լիցքավորիչներ 
/4 տեղանոց/</t>
  </si>
  <si>
    <t>Մարտկոցների լիցքավորիչներ 
 /220-12 ավտոմեքենայի/</t>
  </si>
  <si>
    <t>Մարտկոցների լիցքավորիչներ 
/220/480 ավտոմեքենայի/</t>
  </si>
  <si>
    <t>Խրոցների եղանիկներ և վարդակներ, անջատիչներ</t>
  </si>
  <si>
    <t>Ինքնաթողարկիչ 
/էլ. թողարկիչ 220 Վ 32 Ա/</t>
  </si>
  <si>
    <t>Ինքնաթողարկիչ
/էլ. թողարկիչ 380Վ 32 Ա/</t>
  </si>
  <si>
    <t>Բաշխման վահանակներ
/380 Վ 400 Ա/</t>
  </si>
  <si>
    <t xml:space="preserve">Մեկուսացված մալուխների խցուկներ  /5*5 կոռուբ/ </t>
  </si>
  <si>
    <t>Կուտակիչ մարտկոցներ /կռոննա բարձրախոսի/</t>
  </si>
  <si>
    <t>Մարտկոց, ԱԱԱ տեսակի /խոշորացույցի/</t>
  </si>
  <si>
    <t>Լամպ՝ լյումինեսցենտային, 36 ՎՏ ,120 սմ</t>
  </si>
  <si>
    <t>Լամպ՝ լյումինեսցենտային, 18ՎՏ 60սմ</t>
  </si>
  <si>
    <t>Տնտեսող լամպեր  /գլանաձև/</t>
  </si>
  <si>
    <t>Հոսանքի լարվածության կարգավորիչ /220-12վտ 5Ա/</t>
  </si>
  <si>
    <t>Հոսանքի լարվածության կարգավորիչ 
/220-12վտ 15Ա/</t>
  </si>
  <si>
    <t>Էլեկտրական երկարացման լար /3 մետրանոց 3 տեղանոց/</t>
  </si>
  <si>
    <t>Էլեկտրական երկարացման լար  /5 մետրանոց 3 տեղանոց/</t>
  </si>
  <si>
    <t>Մեկուսիչ ժապավեններ /օղակաձև/</t>
  </si>
  <si>
    <t>Ձայնագրությունների կրիչներ  /64ԳԲ լուսանկարչական ապարատի չիպ/</t>
  </si>
  <si>
    <t>Ձայնագրությունների կրիչներ  /32ԳԲ տեսախցիկի չիպ/</t>
  </si>
  <si>
    <t>Ցանցային բաժանարար /սվիչ 8 պորտ/</t>
  </si>
  <si>
    <t>Ցանցային բաժանարար /սվիչ 16 պորտ/</t>
  </si>
  <si>
    <t>Ազդանշանային սարքեր /սիգնալիզացիա/</t>
  </si>
  <si>
    <t>Ուսադիր  /կարովի/</t>
  </si>
  <si>
    <t>Ուսադիր  /վրադիր/</t>
  </si>
  <si>
    <t>Թևքանշան /Կրթահամալիր/</t>
  </si>
  <si>
    <t>Աստղ  /13մմ/</t>
  </si>
  <si>
    <t>Աստղ  /20մմ/</t>
  </si>
  <si>
    <t>Նշանաքուղ  /10/40/</t>
  </si>
  <si>
    <t>Նշանաքուղ  /20/40/</t>
  </si>
  <si>
    <t>Բազկաթոռներ /հոլովակավոր/</t>
  </si>
  <si>
    <t>Բազկաթոռ՝ ղեկավարի</t>
  </si>
  <si>
    <t xml:space="preserve">Սեղան՝ լսարանային </t>
  </si>
  <si>
    <t>Աթոռ՝  մետաղյա</t>
  </si>
  <si>
    <t>Աթոռ՝ փայտյա /ակումբի/</t>
  </si>
  <si>
    <t>Կախիչներ  /հագուստի/</t>
  </si>
  <si>
    <t>Մոդուլային կահույք /թանգարանի/</t>
  </si>
  <si>
    <t>Վրձին՝ ներկարարական /տարբեր չափերի/</t>
  </si>
  <si>
    <t>Աղբարկղ՝ պլաստմասե /փակվող/</t>
  </si>
  <si>
    <t>Աղբարկղ՝ թիթեղյա</t>
  </si>
  <si>
    <t>Դույլ՝ պլաստմասե 5լ</t>
  </si>
  <si>
    <t>Դույլ՝ պլաստմասե 10-12լ</t>
  </si>
  <si>
    <t>Քանոն՝ մետաղյա</t>
  </si>
  <si>
    <t xml:space="preserve">Մկրատ՝ գրասենյակային </t>
  </si>
  <si>
    <t>Սեղմակ՝ միջին</t>
  </si>
  <si>
    <t>էլեկտրական տաքացուցիչ՝ ջերմային կարգավորիչով</t>
  </si>
  <si>
    <t>Ջրատաքացուցիչ /գեյզեր/</t>
  </si>
  <si>
    <t>Լվացքի փոշի ձեռքով լվանալու համար</t>
  </si>
  <si>
    <t>Ավել, սովորական</t>
  </si>
  <si>
    <t>Օճառ, հեղուկ  /300գրամ/</t>
  </si>
  <si>
    <t>Լվացող նյութեր / ամանի 0.5լ/</t>
  </si>
  <si>
    <t>Գոգաթիակ, աղբը հավաքելու համար, ձողով</t>
  </si>
  <si>
    <t>Գոգաթիակ, աղբը հավաքելու համար, հասարակ</t>
  </si>
  <si>
    <t>Ըմպելու ջուր 
/0,5լ տարայով/</t>
  </si>
  <si>
    <t xml:space="preserve">Կենտրոնական ջեռուցման ռադիատորների փականներ  /1/2 դույմ/ </t>
  </si>
  <si>
    <t>Խամութ  /1 դույմի համար/</t>
  </si>
  <si>
    <t>Ջրի զտման սարքավորումներ 
/ֆիլտր 2 դույմ/</t>
  </si>
  <si>
    <t>Կտրող սկավառակ 
/փայտի 32/18*0,3/</t>
  </si>
  <si>
    <t>Կտրող սկավառակ 
/փայտի 32/23*0,3/</t>
  </si>
  <si>
    <t>Կտրող սկավառակ 
/փայտի 32/25*0,3/</t>
  </si>
  <si>
    <t>Կտրող սկավառակ
 /փայտի 32/30*0,3/</t>
  </si>
  <si>
    <t>Կտրող սկավառակ 
/փայտի 32/35*0,3/</t>
  </si>
  <si>
    <t>Կտրող սկավառակ /230*22/</t>
  </si>
  <si>
    <t>Ներկ, ջրաէմուլսիոն, ակրիլ /գունավոր/</t>
  </si>
  <si>
    <t>Ներկ՝ լատեքսային</t>
  </si>
  <si>
    <t>Ռետինե խողովակ  /1/2 /</t>
  </si>
  <si>
    <t>Խողովակների միացման մասեր /տրայնիկ 3/4դույմ մետալոպլաստ/</t>
  </si>
  <si>
    <t>Մալուխ համակարգչի, UTP</t>
  </si>
  <si>
    <t>Մալուխ համակարգչի, FTP</t>
  </si>
  <si>
    <t>Մալուխ համակարգչի, HDMI</t>
  </si>
  <si>
    <t>Մալուխ պղնձե ջղերով, նախատեսված ներքին մոնտաժման համար
 4մմ ²X 2</t>
  </si>
  <si>
    <t>Մալուխ պղնձե ջղերով, նախատեսված ներքին մոնտաժման համար                 2,5 մմ   2.5 X 2</t>
  </si>
  <si>
    <t>Մալուխ պղնձե ջղերով, նախատեսված ներքին մոնտաժման համար
 6,0 մմ  6,0X 2</t>
  </si>
  <si>
    <t>Մետաղալարեր
/հյուսելու 1,2մմ/</t>
  </si>
  <si>
    <t>Ջրի  ծորակ, 1 փականով</t>
  </si>
  <si>
    <t>Ջրի  ծորակ, 2 փականով</t>
  </si>
  <si>
    <t>Սանդուղք՝ մետաղյա /1,5մ/</t>
  </si>
  <si>
    <t>Կպչուն ժապավեններ
/SIRCHIE 169 PPA/</t>
  </si>
  <si>
    <t>Բահեր /փորելու/</t>
  </si>
  <si>
    <t>Բահեր /գոգավոր/</t>
  </si>
  <si>
    <t xml:space="preserve">Ձեռքի գործիքներ /զոդման խողովակներ կտրող մկրատ 2 դույմ/ </t>
  </si>
  <si>
    <t>Գործիքների հավաքածուներ /8անկյուն բանալիների հավաքածու/</t>
  </si>
  <si>
    <t>Պտուտակահանների սայրեր</t>
  </si>
  <si>
    <t xml:space="preserve">Պտուտակահաններ
/ավտոմեքենայի պտուտակահանների հավաքածու/ </t>
  </si>
  <si>
    <t>Գայլիկոնի սայրեր /փայտի/</t>
  </si>
  <si>
    <t>Գայլիկոնի սայրեր /բետոնի/</t>
  </si>
  <si>
    <t>Գայլիկոնի սայրեր /մետաղի/</t>
  </si>
  <si>
    <t>Փայտի պտուտակներ /տարբեր տեսակի շուռուպներ/</t>
  </si>
  <si>
    <t>Դռան փականներ /ծխնիներ՝ պատուհանի/</t>
  </si>
  <si>
    <t>Ամրակներ
/հաղորդալարերի սկոբա N16/</t>
  </si>
  <si>
    <t>Կռունկների վարձակալություն՝ մեքենավարի հետ մեկտեղ</t>
  </si>
  <si>
    <t>Անվադողերի վերանորոգման  ծառայություններ, 
ներառյալ՝ մոնտաժում և հավասարակշռում</t>
  </si>
  <si>
    <t>Ավտոմեքենաների գունագրաֆիկ ձևավորման ծառայություններ</t>
  </si>
  <si>
    <t>Էլեկտրական շարժիչների վերանորոգման և պահպանման ծառայություններ</t>
  </si>
  <si>
    <t>Սննդի մատուցման ծառայություններ</t>
  </si>
  <si>
    <t>Երկաթուղային տրանսպորտով իրականացվող ծառայություն /տոմս/</t>
  </si>
  <si>
    <t>Կանոնավոր օդային փոխադրման ծառայություն ներ  /ավիատոմսեր/</t>
  </si>
  <si>
    <t>Որակի ապահովման համակարգի գնահատման և վերլուծության ծառայություններ</t>
  </si>
  <si>
    <t xml:space="preserve">Մաքսային միջնորդի /բրոքեր/ ծառայություններ </t>
  </si>
  <si>
    <t>Գովազդային  ծառայություններ /ֆիլմ/</t>
  </si>
  <si>
    <t>Գրավոր թարգմանության ծառայություններ</t>
  </si>
  <si>
    <t>Դիզայնի օժանդակ ծառայություններ /թերթի/</t>
  </si>
  <si>
    <t>Վառարանների և ծխնելույզների մաքրման ծառայություններ</t>
  </si>
  <si>
    <t>Տեխնիկական խմբագիրների կողմից մատուցվող ծառայություններ</t>
  </si>
  <si>
    <t>Լվացման և չոր մաքրման ծառայություններ</t>
  </si>
  <si>
    <t>Էլեկտրոնային  գրատախտակներ
/ինտերակտիվ 90*180սմ/</t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</si>
  <si>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>Հեղ. հսկող. ծառայություններ</t>
    </r>
    <r>
      <rPr>
        <i/>
        <sz val="8"/>
        <color theme="1"/>
        <rFont val="GHEA Grapalat"/>
        <family val="3"/>
      </rPr>
      <t xml:space="preserve">
</t>
    </r>
    <r>
      <rPr>
        <b/>
        <i/>
        <sz val="8"/>
        <color theme="1"/>
        <rFont val="GHEA Grapalat"/>
        <family val="3"/>
      </rPr>
      <t>/Նիստերի դահլիճ/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</si>
  <si>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>Հեղ. հսկող. ծառայություններ
/Ընդունարան/</t>
    </r>
  </si>
  <si>
    <r>
      <rPr>
        <b/>
        <i/>
        <sz val="8"/>
        <color theme="1"/>
        <rFont val="GHEA Grapalat"/>
        <family val="3"/>
      </rPr>
      <t>Տանիքների</t>
    </r>
    <r>
      <rPr>
        <i/>
        <sz val="8"/>
        <color theme="1"/>
        <rFont val="GHEA Grapalat"/>
        <family val="3"/>
      </rPr>
      <t xml:space="preserve"> վերանորոգման աշխատանքներ նկատմամբ</t>
    </r>
    <r>
      <rPr>
        <b/>
        <i/>
        <sz val="8"/>
        <color theme="1"/>
        <rFont val="GHEA Grapalat"/>
        <family val="3"/>
      </rPr>
      <t xml:space="preserve">Հեղ. հսկող. ծառայություններ
/Ուս. կենտրոնի տանիք/ </t>
    </r>
  </si>
  <si>
    <r>
      <rPr>
        <b/>
        <i/>
        <sz val="8"/>
        <color theme="1"/>
        <rFont val="GHEA Grapalat"/>
        <family val="3"/>
      </rPr>
      <t xml:space="preserve">Շքամուտքերի </t>
    </r>
    <r>
      <rPr>
        <i/>
        <sz val="8"/>
        <color theme="1"/>
        <rFont val="GHEA Grapalat"/>
        <family val="3"/>
      </rPr>
      <t xml:space="preserve">շինարարական աշխատանքներ նկատմամբ </t>
    </r>
    <r>
      <rPr>
        <b/>
        <i/>
        <sz val="8"/>
        <color theme="1"/>
        <rFont val="GHEA Grapalat"/>
        <family val="3"/>
      </rPr>
      <t>Հեղ. հսկող. ծառայություններ</t>
    </r>
    <r>
      <rPr>
        <i/>
        <sz val="8"/>
        <color theme="1"/>
        <rFont val="GHEA Grapalat"/>
        <family val="3"/>
      </rPr>
      <t xml:space="preserve"> 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</si>
  <si>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 xml:space="preserve">Հեղ. հսկող. ծառայություններ
/5 հարկանի մ/շ 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</si>
  <si>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 xml:space="preserve">Հեղ. հսկող. ծառայություններ
/2-3 հարկերի սան. հանգույցների/ 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</si>
  <si>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>Հեղ. հսկող. ծառայություններ
/Քոլեջի սան. հանգույց/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</si>
  <si>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>Հեղ. հսկող. ծառայություններ /Սիմուլացիոն լսարան/</t>
    </r>
  </si>
  <si>
    <t>Ղեկավարման վահանակներ /ակումբի դիմեր/</t>
  </si>
  <si>
    <t>Կահույքի վերանորոգման և պահպանման ծառայություններ</t>
  </si>
  <si>
    <t>Օդորակիչ /32000 BTU/</t>
  </si>
  <si>
    <t>Ջրատաքացուցիչ /ծորակ/</t>
  </si>
  <si>
    <t>Ըմպելու ջուր  
/20լ տարայով/</t>
  </si>
  <si>
    <t>Հեռակառավարման թվային սարքեր /պրեզենտացիա/</t>
  </si>
  <si>
    <t xml:space="preserve">                                                                                                                                                                                             </t>
  </si>
  <si>
    <t>Անկյունաքանոններ
/եռանկյուն փայտե 90*45*45</t>
  </si>
  <si>
    <t>22111110-4</t>
  </si>
  <si>
    <t>Սեղմակ՝ մեծ</t>
  </si>
  <si>
    <t>Սեղմակ՝ փոքր</t>
  </si>
  <si>
    <t>Օպտիկամանրաթելային  փոխարկիչ / կոնվեկտոր սարք</t>
  </si>
  <si>
    <t>Գործիքների հավաքածուներ
/բանալիների հավաքածու կլյուչ/</t>
  </si>
  <si>
    <t>Գործիքների հավաքածուներ /ավտոմեքենայի բանալիների /</t>
  </si>
  <si>
    <t>Դռներ /կրիմինալիստիկայի լսարանի դուռ/</t>
  </si>
  <si>
    <t>99600000-7</t>
  </si>
  <si>
    <t>99600000-8</t>
  </si>
  <si>
    <t>99600000-9</t>
  </si>
  <si>
    <t>99600000-10</t>
  </si>
  <si>
    <t>99600000-11</t>
  </si>
  <si>
    <t>99600000-12</t>
  </si>
  <si>
    <r>
      <t xml:space="preserve">Դարպասների տեղադրում </t>
    </r>
    <r>
      <rPr>
        <b/>
        <i/>
        <sz val="8"/>
        <color theme="1"/>
        <rFont val="GHEA Grapalat"/>
        <family val="3"/>
      </rPr>
      <t>/Մեխանիզմով/</t>
    </r>
  </si>
  <si>
    <r>
      <t xml:space="preserve">Փորձաքննության ծառայություններ </t>
    </r>
    <r>
      <rPr>
        <b/>
        <i/>
        <sz val="8"/>
        <color theme="1"/>
        <rFont val="GHEA Grapalat"/>
        <family val="3"/>
      </rPr>
      <t>/Սիմուլացիոն լսարան/</t>
    </r>
  </si>
  <si>
    <r>
      <t xml:space="preserve">                                              «ՀՀ ոստիկանության կրթահամալիր</t>
    </r>
    <r>
      <rPr>
        <b/>
        <sz val="8"/>
        <color theme="1"/>
        <rFont val="GHEA Grapalat"/>
        <family val="3"/>
      </rPr>
      <t></t>
    </r>
    <r>
      <rPr>
        <b/>
        <i/>
        <sz val="8"/>
        <color theme="1"/>
        <rFont val="GHEA Grapalat"/>
        <family val="3"/>
      </rPr>
      <t xml:space="preserve"> ՊՈԱԿ-ի պետ
                                   ոստիկանության  գեներալ-մայոր</t>
    </r>
  </si>
  <si>
    <r>
      <t xml:space="preserve">Պատվիրատուն՝    </t>
    </r>
    <r>
      <rPr>
        <b/>
        <i/>
        <sz val="8"/>
        <color theme="1"/>
        <rFont val="GHEA Grapalat"/>
        <family val="3"/>
      </rPr>
      <t xml:space="preserve"> «ՀՀ ոստիկանության կրթահամալիրՊՈԱԿ</t>
    </r>
  </si>
  <si>
    <r>
      <t xml:space="preserve">Ծրագիրը՝      </t>
    </r>
    <r>
      <rPr>
        <b/>
        <i/>
        <u/>
        <sz val="8"/>
        <color theme="1"/>
        <rFont val="GHEA Grapalat"/>
        <family val="3"/>
      </rPr>
      <t>0941, 0931,0932</t>
    </r>
    <r>
      <rPr>
        <i/>
        <sz val="8"/>
        <color theme="1"/>
        <rFont val="GHEA Grapalat"/>
        <family val="3"/>
      </rPr>
      <t xml:space="preserve">    </t>
    </r>
  </si>
  <si>
    <r>
      <t xml:space="preserve">Անվանումը՝    </t>
    </r>
    <r>
      <rPr>
        <b/>
        <i/>
        <sz val="8"/>
        <color theme="1"/>
        <rFont val="GHEA Grapalat"/>
        <family val="3"/>
      </rPr>
      <t xml:space="preserve">   Բարձրագույն, նախնական, միջին  մասնագիտական կրթություն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</si>
  <si>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04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01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 xml:space="preserve">0941  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</si>
  <si>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03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01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 xml:space="preserve">0931  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</si>
  <si>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03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02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 xml:space="preserve">0932  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</si>
  <si>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03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01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>0932</t>
    </r>
    <r>
      <rPr>
        <sz val="11"/>
        <color theme="1"/>
        <rFont val="Calibri"/>
        <family val="2"/>
        <charset val="204"/>
        <scheme val="minor"/>
      </rPr>
      <t/>
    </r>
  </si>
  <si>
    <r>
      <t>Ճանապարհային ծածկույթի թարմացման աշխատանքներ 
/</t>
    </r>
    <r>
      <rPr>
        <b/>
        <i/>
        <sz val="8"/>
        <color theme="1"/>
        <rFont val="GHEA Grapalat"/>
        <family val="3"/>
      </rPr>
      <t>ասֆալտի ճաքալցում/</t>
    </r>
  </si>
  <si>
    <r>
      <t>Տանիքների վերանորոգման աշխատանքներ
/</t>
    </r>
    <r>
      <rPr>
        <b/>
        <i/>
        <sz val="8"/>
        <color theme="1"/>
        <rFont val="GHEA Grapalat"/>
        <family val="3"/>
      </rPr>
      <t xml:space="preserve">Ուս. կենտրոնի տանիք/ </t>
    </r>
  </si>
  <si>
    <r>
      <rPr>
        <b/>
        <i/>
        <sz val="8"/>
        <color theme="1"/>
        <rFont val="GHEA Grapalat"/>
        <family val="3"/>
      </rPr>
      <t xml:space="preserve">Շքամուտքերի </t>
    </r>
    <r>
      <rPr>
        <i/>
        <sz val="8"/>
        <color theme="1"/>
        <rFont val="GHEA Grapalat"/>
        <family val="3"/>
      </rPr>
      <t xml:space="preserve">շինարարական աշխատանքներ </t>
    </r>
  </si>
  <si>
    <r>
      <t>Շենքերի, շինությունների ընթացիկ նորոգման աշխատանքներ 
/</t>
    </r>
    <r>
      <rPr>
        <b/>
        <i/>
        <sz val="8"/>
        <color theme="1"/>
        <rFont val="GHEA Grapalat"/>
        <family val="3"/>
      </rPr>
      <t xml:space="preserve">Ընդհանուր գրադարանի/ </t>
    </r>
  </si>
  <si>
    <r>
      <t>Շենքերի, շինությունների ընթացիկ նորոգման աշխատանքներ /</t>
    </r>
    <r>
      <rPr>
        <b/>
        <i/>
        <sz val="8"/>
        <color theme="1"/>
        <rFont val="GHEA Grapalat"/>
        <family val="3"/>
      </rPr>
      <t xml:space="preserve">Հանրակցարանի խոհանոց/ </t>
    </r>
  </si>
  <si>
    <r>
      <t xml:space="preserve">Շենքերի, շինությունների ընթացիկ նորոգման աշխատանքներ
</t>
    </r>
    <r>
      <rPr>
        <b/>
        <i/>
        <sz val="8"/>
        <color theme="1"/>
        <rFont val="GHEA Grapalat"/>
        <family val="3"/>
      </rPr>
      <t>/5 հարկանի մ/շ /</t>
    </r>
  </si>
  <si>
    <r>
      <t>Շենքերի, շինությունների ընթացիկ նորոգման աշխատանքներ 
/</t>
    </r>
    <r>
      <rPr>
        <b/>
        <i/>
        <sz val="8"/>
        <color theme="1"/>
        <rFont val="GHEA Grapalat"/>
        <family val="3"/>
      </rPr>
      <t xml:space="preserve">2-3 հարկերի սան. հանգույցների/ </t>
    </r>
    <r>
      <rPr>
        <i/>
        <sz val="8"/>
        <color theme="1"/>
        <rFont val="GHEA Grapalat"/>
        <family val="3"/>
      </rPr>
      <t>վերանորոգում</t>
    </r>
  </si>
  <si>
    <r>
      <t xml:space="preserve">Շենքերի, շինությունների ընթացիկ նորոգման աշխատանքներ 
</t>
    </r>
    <r>
      <rPr>
        <b/>
        <i/>
        <sz val="8"/>
        <color theme="1"/>
        <rFont val="GHEA Grapalat"/>
        <family val="3"/>
      </rPr>
      <t xml:space="preserve">/Ուս. կենտրոնի մ/շ 1,2,3 հարկերի սան. հանգույցների/ </t>
    </r>
  </si>
  <si>
    <r>
      <t>Շենքերի, շինությունների ընթացիկ նորոգման աշխատանքներ /</t>
    </r>
    <r>
      <rPr>
        <b/>
        <i/>
        <sz val="8"/>
        <color theme="1"/>
        <rFont val="GHEA Grapalat"/>
        <family val="3"/>
      </rPr>
      <t xml:space="preserve">Կրթահամալիրի տարածքի ընդհանուր սան. հագույց/ </t>
    </r>
  </si>
  <si>
    <r>
      <t xml:space="preserve">Շենքերի, շինությունների ընթացիկ նորոգման աշխատանքներ
</t>
    </r>
    <r>
      <rPr>
        <b/>
        <i/>
        <sz val="8"/>
        <color theme="1"/>
        <rFont val="GHEA Grapalat"/>
        <family val="3"/>
      </rPr>
      <t xml:space="preserve"> /Քոլեջի սան. հանգույց/</t>
    </r>
  </si>
  <si>
    <r>
      <t xml:space="preserve">Շենքերի, շինությունների ընթացիկ նորոգման աշխատանքներ </t>
    </r>
    <r>
      <rPr>
        <b/>
        <i/>
        <sz val="8"/>
        <color theme="1"/>
        <rFont val="GHEA Grapalat"/>
        <family val="3"/>
      </rPr>
      <t>/Սիմուլացիոն լսարան</t>
    </r>
    <r>
      <rPr>
        <i/>
        <sz val="8"/>
        <color theme="1"/>
        <rFont val="GHEA Grapalat"/>
        <family val="3"/>
      </rPr>
      <t>/</t>
    </r>
  </si>
  <si>
    <r>
      <t>Շենքերի, շինությունների ընթացիկ նորոգման աշխատանքներ</t>
    </r>
    <r>
      <rPr>
        <b/>
        <i/>
        <sz val="8"/>
        <color theme="1"/>
        <rFont val="GHEA Grapalat"/>
        <family val="3"/>
      </rPr>
      <t xml:space="preserve"> 
/Նիստերի դահլիճ/</t>
    </r>
  </si>
  <si>
    <r>
      <t>Շենքերի, շինությունների ընթացիկ նորոգման աշխատանքներ</t>
    </r>
    <r>
      <rPr>
        <b/>
        <i/>
        <sz val="8"/>
        <color theme="1"/>
        <rFont val="GHEA Grapalat"/>
        <family val="3"/>
      </rPr>
      <t xml:space="preserve"> /Ընդունարանի և աշխատասենյակների/</t>
    </r>
  </si>
  <si>
    <r>
      <t>Տվյալների բազայի համակարգչային ծրագրային փաթեթներ /</t>
    </r>
    <r>
      <rPr>
        <b/>
        <i/>
        <sz val="8"/>
        <color theme="1"/>
        <rFont val="GHEA Grapalat"/>
        <family val="3"/>
      </rPr>
      <t>Իրտեկ</t>
    </r>
    <r>
      <rPr>
        <i/>
        <sz val="8"/>
        <color theme="1"/>
        <rFont val="GHEA Grapalat"/>
        <family val="3"/>
      </rPr>
      <t>/</t>
    </r>
  </si>
  <si>
    <r>
      <t xml:space="preserve">Տվյալների բազայի կառավարման համակարգ եր  </t>
    </r>
    <r>
      <rPr>
        <b/>
        <i/>
        <sz val="8"/>
        <color theme="1"/>
        <rFont val="GHEA Grapalat"/>
        <family val="3"/>
      </rPr>
      <t>/Գործք/</t>
    </r>
  </si>
  <si>
    <r>
      <t xml:space="preserve">Էլեկտրական սարքերի վերանորոգման ծառայություններ
</t>
    </r>
    <r>
      <rPr>
        <b/>
        <i/>
        <sz val="8"/>
        <color theme="1"/>
        <rFont val="GHEA Grapalat"/>
        <family val="3"/>
      </rPr>
      <t>/Օդորակիչ/</t>
    </r>
  </si>
  <si>
    <r>
      <t xml:space="preserve">Ձայնային տեխնիկայի վերանորոգման և պահպանման ծառայություններ </t>
    </r>
    <r>
      <rPr>
        <b/>
        <i/>
        <sz val="8"/>
        <color theme="1"/>
        <rFont val="GHEA Grapalat"/>
        <family val="3"/>
      </rPr>
      <t>/Բարձրախոս/</t>
    </r>
  </si>
  <si>
    <r>
      <t>էլեկտրական սարքերի, սարքավորումների վերանորոգման և պահպանման ծառայություններ /</t>
    </r>
    <r>
      <rPr>
        <b/>
        <i/>
        <sz val="8"/>
        <color theme="1"/>
        <rFont val="GHEA Grapalat"/>
        <family val="3"/>
      </rPr>
      <t>էլեկտրական</t>
    </r>
    <r>
      <rPr>
        <i/>
        <sz val="8"/>
        <color theme="1"/>
        <rFont val="GHEA Grapalat"/>
        <family val="3"/>
      </rPr>
      <t xml:space="preserve"> </t>
    </r>
    <r>
      <rPr>
        <b/>
        <i/>
        <sz val="8"/>
        <color theme="1"/>
        <rFont val="GHEA Grapalat"/>
        <family val="3"/>
      </rPr>
      <t>կաբելներ, լաբորատորիա</t>
    </r>
    <r>
      <rPr>
        <i/>
        <sz val="8"/>
        <color theme="1"/>
        <rFont val="GHEA Grapalat"/>
        <family val="3"/>
      </rPr>
      <t>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</si>
  <si>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/Նիստերի դահլիճ/</t>
    </r>
  </si>
  <si>
    <r>
      <t>Փորձաքննության ծառայություններ 
/</t>
    </r>
    <r>
      <rPr>
        <b/>
        <i/>
        <sz val="8"/>
        <color theme="1"/>
        <rFont val="GHEA Grapalat"/>
        <family val="3"/>
      </rPr>
      <t>5 հարկանի մ/շ/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</si>
  <si>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/2-3 հարկերի սան. հանգույցներ/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</si>
  <si>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/Քոլեջի սան. հանգույց/</t>
    </r>
  </si>
  <si>
    <r>
      <t xml:space="preserve">Փորձաքննության ծառայություններ  
</t>
    </r>
    <r>
      <rPr>
        <b/>
        <i/>
        <sz val="8"/>
        <color theme="1"/>
        <rFont val="GHEA Grapalat"/>
        <family val="3"/>
      </rPr>
      <t>/Ուս. կենտրոնի սան. հանհույց/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</si>
  <si>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/Տարածքի սան. հանգույց/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</si>
  <si>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/Ուս. կենտրոնի տանիք/</t>
    </r>
  </si>
  <si>
    <r>
      <t xml:space="preserve">Փորձաքննության ծառայություններ </t>
    </r>
    <r>
      <rPr>
        <b/>
        <i/>
        <sz val="8"/>
        <color theme="1"/>
        <rFont val="GHEA Grapalat"/>
        <family val="3"/>
      </rPr>
      <t>/Հանրակացարանի խոհանոցի/</t>
    </r>
  </si>
  <si>
    <r>
      <t xml:space="preserve">Փորձաքննության ծառայություններ </t>
    </r>
    <r>
      <rPr>
        <b/>
        <i/>
        <sz val="8"/>
        <color theme="1"/>
        <rFont val="GHEA Grapalat"/>
        <family val="3"/>
      </rPr>
      <t>/Գրադարան/</t>
    </r>
  </si>
  <si>
    <r>
      <t xml:space="preserve">Փորձաքննության ծառայություններ </t>
    </r>
    <r>
      <rPr>
        <b/>
        <i/>
        <sz val="8"/>
        <color theme="1"/>
        <rFont val="GHEA Grapalat"/>
        <family val="3"/>
      </rPr>
      <t>/Ընդունարան/</t>
    </r>
  </si>
  <si>
    <r>
      <t xml:space="preserve">Անվտանգության սարքերի վերանորոգման և պահպանման ծառայություններ </t>
    </r>
    <r>
      <rPr>
        <b/>
        <i/>
        <sz val="8"/>
        <color theme="1"/>
        <rFont val="GHEA Grapalat"/>
        <family val="3"/>
      </rPr>
      <t>/Ազդանշաններ</t>
    </r>
    <r>
      <rPr>
        <b/>
        <i/>
        <sz val="7"/>
        <color theme="1"/>
        <rFont val="GHEA Grapalat"/>
        <family val="3"/>
      </rPr>
      <t>/</t>
    </r>
  </si>
  <si>
    <r>
      <t xml:space="preserve"> Բջջային հեռախոսների ծառայություններ</t>
    </r>
    <r>
      <rPr>
        <b/>
        <i/>
        <sz val="8"/>
        <color theme="1"/>
        <rFont val="GHEA Grapalat"/>
        <family val="3"/>
      </rPr>
      <t xml:space="preserve"> /Ահազանգ/</t>
    </r>
  </si>
  <si>
    <r>
      <t xml:space="preserve">Փոխադրամիջոցների հետ կապված ապահովագրական ծառայություններ
</t>
    </r>
    <r>
      <rPr>
        <b/>
        <i/>
        <sz val="8"/>
        <color theme="1"/>
        <rFont val="GHEA Grapalat"/>
        <family val="3"/>
      </rPr>
      <t>/Ավտոմեքենա/</t>
    </r>
  </si>
  <si>
    <r>
      <t xml:space="preserve">Շինարարական աշխատանքների նկատմամբ Տեխ. հսկող. ծառայություններ </t>
    </r>
    <r>
      <rPr>
        <b/>
        <i/>
        <sz val="8"/>
        <color theme="1"/>
        <rFont val="GHEA Grapalat"/>
        <family val="3"/>
      </rPr>
      <t>/Շքամուտք/</t>
    </r>
  </si>
  <si>
    <r>
      <t xml:space="preserve">Շինարարական աշխատանքների նկատմամբ Տեխ. հսկող.
ծառայություններ
</t>
    </r>
    <r>
      <rPr>
        <b/>
        <i/>
        <sz val="8"/>
        <color theme="1"/>
        <rFont val="GHEA Grapalat"/>
        <family val="3"/>
      </rPr>
      <t xml:space="preserve">/5 հարկանի մ/շ/ 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</si>
  <si>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 xml:space="preserve">/2-3 հարկերի սան. հանգույցներ/ 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</si>
  <si>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>/Քոլեջի սան. հանգույց/</t>
    </r>
  </si>
  <si>
    <r>
      <t xml:space="preserve">Շինարարական աշխատանքների նկատմամբ Տեխ. հսկող. ծառայություններ </t>
    </r>
    <r>
      <rPr>
        <b/>
        <i/>
        <sz val="8"/>
        <color theme="1"/>
        <rFont val="GHEA Grapalat"/>
        <family val="3"/>
      </rPr>
      <t>/Սիմուլացիոն լսարան/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</si>
  <si>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 xml:space="preserve"> /Նիստերի դահլիճ/</t>
    </r>
  </si>
  <si>
    <r>
      <t xml:space="preserve">Շինարարական աշխատանքների նկատմամբ Տեխ. հսկող. ծառայություններ 
</t>
    </r>
    <r>
      <rPr>
        <b/>
        <i/>
        <sz val="8"/>
        <color theme="1"/>
        <rFont val="GHEA Grapalat"/>
        <family val="3"/>
      </rPr>
      <t>/Ուս. կենտրոնի տանիքի /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</si>
  <si>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 xml:space="preserve">/Կրթահամալիրի տարածքի ընդհանուր սան, հագույցի/ 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</si>
  <si>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>/Ընդհանուր գրադարան/</t>
    </r>
  </si>
  <si>
    <r>
      <t xml:space="preserve">Շինարարական աշխատանքների նկատմամբ Տեխ. հսկող. ծառայություններ </t>
    </r>
    <r>
      <rPr>
        <b/>
        <i/>
        <sz val="8"/>
        <color theme="1"/>
        <rFont val="GHEA Grapalat"/>
        <family val="3"/>
      </rPr>
      <t>/Հանրակացարանի խոհանոցի/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</si>
  <si>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>/Ընդունարանի /</t>
    </r>
  </si>
  <si>
    <r>
      <t xml:space="preserve">Հակավիրուսային համակարգչային ծրագրային փաթեթների մշակման ծառայություններ
</t>
    </r>
    <r>
      <rPr>
        <b/>
        <i/>
        <sz val="8"/>
        <color theme="1"/>
        <rFont val="GHEA Grapalat"/>
        <family val="3"/>
      </rPr>
      <t>/Կասպերսկի թարմացում/</t>
    </r>
  </si>
  <si>
    <r>
      <t xml:space="preserve">Համակարգչային տեխնիկական օժանդակման ծառայություններ </t>
    </r>
    <r>
      <rPr>
        <b/>
        <i/>
        <sz val="8"/>
        <color theme="1"/>
        <rFont val="GHEA Grapalat"/>
        <family val="3"/>
      </rPr>
      <t>(Քարթրիչների լիցքավորում)</t>
    </r>
  </si>
  <si>
    <r>
      <t xml:space="preserve">Բաժանորդագրման ծառայություններ </t>
    </r>
    <r>
      <rPr>
        <b/>
        <i/>
        <sz val="8"/>
        <color theme="1"/>
        <rFont val="GHEA Grapalat"/>
        <family val="3"/>
      </rPr>
      <t>/ռուսական/</t>
    </r>
  </si>
  <si>
    <r>
      <t xml:space="preserve">Միջոցառումների հետ կապված ծառայություններ </t>
    </r>
    <r>
      <rPr>
        <b/>
        <i/>
        <sz val="8"/>
        <color theme="1"/>
        <rFont val="GHEA Grapalat"/>
        <family val="3"/>
      </rPr>
      <t>/ֆուրշետ/</t>
    </r>
  </si>
  <si>
    <r>
      <t>Լեզվի դասընթացների անցկացում /</t>
    </r>
    <r>
      <rPr>
        <b/>
        <i/>
        <sz val="8"/>
        <color theme="1"/>
        <rFont val="GHEA Grapalat"/>
        <family val="3"/>
      </rPr>
      <t>պարսկերեն/</t>
    </r>
  </si>
  <si>
    <r>
      <t xml:space="preserve">Ուսուցողական տեսաֆիլմերի արտադրություն </t>
    </r>
    <r>
      <rPr>
        <b/>
        <i/>
        <sz val="8"/>
        <color theme="1"/>
        <rFont val="GHEA Grapalat"/>
        <family val="3"/>
      </rPr>
      <t>/նկարահանում/</t>
    </r>
  </si>
  <si>
    <r>
      <t xml:space="preserve">Շինարարական աշխատանքների նկատմամբ  </t>
    </r>
    <r>
      <rPr>
        <b/>
        <i/>
        <sz val="8"/>
        <color theme="1"/>
        <rFont val="GHEA Grapalat"/>
        <family val="3"/>
      </rPr>
      <t xml:space="preserve">Հեղ. հսկող. </t>
    </r>
    <r>
      <rPr>
        <i/>
        <sz val="8"/>
        <color theme="1"/>
        <rFont val="GHEA Grapalat"/>
        <family val="3"/>
      </rPr>
      <t xml:space="preserve">ծառայություններ </t>
    </r>
    <r>
      <rPr>
        <b/>
        <i/>
        <sz val="8"/>
        <color theme="1"/>
        <rFont val="GHEA Grapalat"/>
        <family val="3"/>
      </rPr>
      <t>/Ուս. կենտրոնի սան. հանգույցներ</t>
    </r>
    <r>
      <rPr>
        <i/>
        <sz val="8"/>
        <color theme="1"/>
        <rFont val="GHEA Grapalat"/>
        <family val="3"/>
      </rPr>
      <t xml:space="preserve">/  </t>
    </r>
  </si>
  <si>
    <r>
      <t xml:space="preserve">Շինարարական աշխատանքների նկատմամբ  </t>
    </r>
    <r>
      <rPr>
        <b/>
        <i/>
        <sz val="8"/>
        <color theme="1"/>
        <rFont val="GHEA Grapalat"/>
        <family val="3"/>
      </rPr>
      <t>Հեղ. հսկող. ծառայություններ
/Ընդհանուր գրադարան/</t>
    </r>
  </si>
  <si>
    <r>
      <t xml:space="preserve">Շինարարական աշխատանքների նկատմամբ  </t>
    </r>
    <r>
      <rPr>
        <b/>
        <i/>
        <sz val="8"/>
        <color theme="1"/>
        <rFont val="GHEA Grapalat"/>
        <family val="3"/>
      </rPr>
      <t>Հեղ. հսկող. ծառայություններ</t>
    </r>
    <r>
      <rPr>
        <i/>
        <sz val="8"/>
        <color theme="1"/>
        <rFont val="GHEA Grapalat"/>
        <family val="3"/>
      </rPr>
      <t xml:space="preserve">
</t>
    </r>
    <r>
      <rPr>
        <b/>
        <i/>
        <sz val="8"/>
        <color theme="1"/>
        <rFont val="GHEA Grapalat"/>
        <family val="3"/>
      </rPr>
      <t>/Հանրակացարանի խոհանոց/</t>
    </r>
  </si>
  <si>
    <r>
      <t xml:space="preserve">Տուրքերի հավաքագրման ծառայություն </t>
    </r>
    <r>
      <rPr>
        <b/>
        <i/>
        <sz val="8"/>
        <color theme="1"/>
        <rFont val="GHEA Grapalat"/>
        <family val="3"/>
      </rPr>
      <t>/Լիցենզիաներ/</t>
    </r>
  </si>
  <si>
    <r>
      <t xml:space="preserve"> Հարկային ծառայություն </t>
    </r>
    <r>
      <rPr>
        <b/>
        <i/>
        <sz val="8"/>
        <color theme="1"/>
        <rFont val="GHEA Grapalat"/>
        <family val="3"/>
      </rPr>
      <t>/Անհատույց տրվող բնակարանի հարկ/</t>
    </r>
  </si>
  <si>
    <r>
      <t xml:space="preserve">Տուրքերի հավաքագրման ծառայություն
</t>
    </r>
    <r>
      <rPr>
        <b/>
        <i/>
        <sz val="8"/>
        <color theme="1"/>
        <rFont val="GHEA Grapalat"/>
        <family val="3"/>
      </rPr>
      <t xml:space="preserve"> /Նոտար, կադաստր/</t>
    </r>
  </si>
  <si>
    <r>
      <t>Գնում չհանդիսացող այլ ծախսեր</t>
    </r>
    <r>
      <rPr>
        <b/>
        <i/>
        <sz val="8"/>
        <color theme="1"/>
        <rFont val="GHEA Grapalat"/>
        <family val="3"/>
      </rPr>
      <t xml:space="preserve"> /Գույքահարկ/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</si>
  <si>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/Դեկտեմբեր ամսվա պարտք/հանրային հեռախոսի ծառայություն/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</si>
  <si>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/Դեկտեմբեր ամսվա պարտք/ահազանգի ծառայություն/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</si>
  <si>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/Դեկտեմբեր ամսվա պարտք/ խմելու ջրի մատակարարում/</t>
    </r>
  </si>
  <si>
    <r>
      <t xml:space="preserve">Համացանցի զարգացման ծառայություններ
(ինտեռնետ  կապ </t>
    </r>
    <r>
      <rPr>
        <b/>
        <i/>
        <sz val="8"/>
        <color theme="1"/>
        <rFont val="GHEA Grapalat"/>
        <family val="3"/>
      </rPr>
      <t>ՎԵԲ)</t>
    </r>
    <r>
      <rPr>
        <i/>
        <sz val="8"/>
        <color theme="1"/>
        <rFont val="GHEA Grapalat"/>
        <family val="3"/>
      </rPr>
      <t xml:space="preserve"> </t>
    </r>
  </si>
  <si>
    <r>
      <t xml:space="preserve">Համացանցի զարգացման ծառայություններ
(ինտեռնետ  կապ  </t>
    </r>
    <r>
      <rPr>
        <b/>
        <i/>
        <sz val="8"/>
        <color theme="1"/>
        <rFont val="GHEA Grapalat"/>
        <family val="3"/>
      </rPr>
      <t>ՎԵԲ)</t>
    </r>
    <r>
      <rPr>
        <i/>
        <sz val="8"/>
        <color theme="1"/>
        <rFont val="GHEA Grapalat"/>
        <family val="3"/>
      </rPr>
      <t xml:space="preserve"> </t>
    </r>
  </si>
  <si>
    <r>
      <t xml:space="preserve">Համացանցի զարգացման ծառայություններ
(ինտեռնետ  կապ  </t>
    </r>
    <r>
      <rPr>
        <b/>
        <i/>
        <sz val="8"/>
        <color theme="1"/>
        <rFont val="GHEA Grapalat"/>
        <family val="3"/>
      </rPr>
      <t xml:space="preserve">ՎԵԲ) </t>
    </r>
  </si>
  <si>
    <t>ՀՀ ոստիկանության կրթահամալիրՊՈԱԿ-ի  2020թ-ի 
Գ Ն ՈՒ Մ Ն Ե Ր Ի   Պ Լ Ա Ն</t>
  </si>
  <si>
    <r>
      <t>Գնում չհանդիսացող այլ ծախսեր/Դեկտեմբեր ամսվա պարտք</t>
    </r>
    <r>
      <rPr>
        <b/>
        <i/>
        <sz val="8"/>
        <color theme="1"/>
        <rFont val="GHEA Grapalat"/>
        <family val="3"/>
      </rPr>
      <t>/
Կոյուղաջրերի մաքրման ծառայություն/</t>
    </r>
  </si>
  <si>
    <r>
      <t>Գնում չհանդիսացող այլ ծախսեր</t>
    </r>
    <r>
      <rPr>
        <b/>
        <i/>
        <sz val="8"/>
        <color theme="1"/>
        <rFont val="GHEA Grapalat"/>
        <family val="3"/>
      </rPr>
      <t>/</t>
    </r>
    <r>
      <rPr>
        <i/>
        <sz val="8"/>
        <color theme="1"/>
        <rFont val="GHEA Grapalat"/>
        <family val="3"/>
      </rPr>
      <t>Դեկտեմբեր ամսվա պարտք</t>
    </r>
    <r>
      <rPr>
        <b/>
        <i/>
        <sz val="8"/>
        <color theme="1"/>
        <rFont val="GHEA Grapalat"/>
        <family val="3"/>
      </rPr>
      <t>/ փոստային առաքման ծառայություն</t>
    </r>
  </si>
  <si>
    <r>
      <t xml:space="preserve">Շինարարական աշխատանքների նկատմամբ  </t>
    </r>
    <r>
      <rPr>
        <b/>
        <i/>
        <sz val="8"/>
        <color theme="1"/>
        <rFont val="GHEA Grapalat"/>
        <family val="3"/>
      </rPr>
      <t xml:space="preserve">Հեղ. հսկող. </t>
    </r>
    <r>
      <rPr>
        <i/>
        <sz val="8"/>
        <color theme="1"/>
        <rFont val="GHEA Grapalat"/>
        <family val="3"/>
      </rPr>
      <t xml:space="preserve">ծառ, </t>
    </r>
    <r>
      <rPr>
        <b/>
        <i/>
        <sz val="8"/>
        <color theme="1"/>
        <rFont val="GHEA Grapalat"/>
        <family val="3"/>
      </rPr>
      <t xml:space="preserve">/Կրթահամալիրի տարածքի սանհանգույցներ/    </t>
    </r>
    <r>
      <rPr>
        <i/>
        <sz val="8"/>
        <color theme="1"/>
        <rFont val="GHEA Grapalat"/>
        <family val="3"/>
      </rPr>
      <t xml:space="preserve">  </t>
    </r>
  </si>
  <si>
    <r>
      <t>Գնում չհանդիսացող այլ ծախսեր /Նույնականացման քարտ,</t>
    </r>
    <r>
      <rPr>
        <b/>
        <i/>
        <sz val="8"/>
        <color theme="1"/>
        <rFont val="GHEA Grapalat"/>
        <family val="3"/>
      </rPr>
      <t xml:space="preserve"> ստորագրություն/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</si>
  <si>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</t>
    </r>
    <r>
      <rPr>
        <i/>
        <sz val="8"/>
        <color theme="1"/>
        <rFont val="GHEA Grapalat"/>
        <family val="3"/>
      </rPr>
      <t>Դեկտեմբեր ամսվա պարտք</t>
    </r>
    <r>
      <rPr>
        <b/>
        <i/>
        <sz val="8"/>
        <color theme="1"/>
        <rFont val="GHEA Grapalat"/>
        <family val="3"/>
      </rPr>
      <t>/էլ.էներգիա</t>
    </r>
  </si>
  <si>
    <r>
      <t>Գնում չհանդիսացող այլ ծախսերԴեկտեմբերի պարտք</t>
    </r>
    <r>
      <rPr>
        <b/>
        <i/>
        <sz val="8"/>
        <color theme="1"/>
        <rFont val="GHEA Grapalat"/>
        <family val="3"/>
      </rPr>
      <t>/գազի մատակարարում/</t>
    </r>
  </si>
  <si>
    <r>
      <t>Գնում չհանդիսացող այլ ծախսեր/դեկտեմբերիպարտք/</t>
    </r>
    <r>
      <rPr>
        <b/>
        <i/>
        <sz val="8"/>
        <color theme="1"/>
        <rFont val="GHEA Grapalat"/>
        <family val="3"/>
      </rPr>
      <t>ՀԴՄ/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</si>
  <si>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</t>
    </r>
    <r>
      <rPr>
        <i/>
        <sz val="8"/>
        <color theme="1"/>
        <rFont val="GHEA Grapalat"/>
        <family val="3"/>
      </rPr>
      <t>Դեկտեմբեր ամսվա պարտք/</t>
    </r>
    <r>
      <rPr>
        <b/>
        <i/>
        <sz val="8"/>
        <color theme="1"/>
        <rFont val="GHEA Grapalat"/>
        <family val="3"/>
      </rPr>
      <t>ինտերնետ-մոդեմ /</t>
    </r>
  </si>
  <si>
    <t>71211100-1</t>
  </si>
  <si>
    <t>71211100-2</t>
  </si>
  <si>
    <t>71211100-3</t>
  </si>
  <si>
    <t>71211100-4</t>
  </si>
  <si>
    <t>71211100-5</t>
  </si>
  <si>
    <t>71211100-6</t>
  </si>
  <si>
    <t>71211100-7</t>
  </si>
  <si>
    <t>71211100-8</t>
  </si>
  <si>
    <t>71211100-9</t>
  </si>
  <si>
    <t>71211100-10</t>
  </si>
  <si>
    <t>71211100-11</t>
  </si>
  <si>
    <r>
      <t xml:space="preserve">Շինարարական աշխատանքների նկատմամբ Տեխ. հսկող. Ծառայություններ 
</t>
    </r>
    <r>
      <rPr>
        <b/>
        <i/>
        <sz val="8"/>
        <color theme="1"/>
        <rFont val="GHEA Grapalat"/>
        <family val="3"/>
      </rPr>
      <t>/Ուս. կենտրոնի 1,2,3 հարկերի սան. հանգույցների/</t>
    </r>
  </si>
  <si>
    <t>նախագ</t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</si>
  <si>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>5 հարկանի մ/շ վերանորոգում/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</si>
  <si>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>2-3 հարկերի սան. հանգույցների վերանորոգում/</t>
    </r>
  </si>
  <si>
    <r>
      <t xml:space="preserve">Ճարտարապետական խորհրդատվական  ծառայություն 
</t>
    </r>
    <r>
      <rPr>
        <b/>
        <i/>
        <sz val="8"/>
        <color theme="1"/>
        <rFont val="GHEA Grapalat"/>
        <family val="3"/>
      </rPr>
      <t>/Քոլեջի սան. հանգույց/</t>
    </r>
  </si>
  <si>
    <r>
      <t>Ճարտարապետական խորհրդատվական  ծառայություն  
/</t>
    </r>
    <r>
      <rPr>
        <b/>
        <i/>
        <sz val="8"/>
        <color theme="1"/>
        <rFont val="GHEA Grapalat"/>
        <family val="3"/>
      </rPr>
      <t>Ուս. կենտրոնի 1,2,3 հարկերի սան. հանգույցների վերանորոգում/</t>
    </r>
  </si>
  <si>
    <r>
      <t xml:space="preserve">Ճարտարապետական խորհրդատվական  ծառայություն  </t>
    </r>
    <r>
      <rPr>
        <b/>
        <i/>
        <sz val="8"/>
        <color theme="1"/>
        <rFont val="GHEA Grapalat"/>
        <family val="3"/>
      </rPr>
      <t>/Սիմուլացիոն լսարան/</t>
    </r>
  </si>
  <si>
    <r>
      <t xml:space="preserve">Ճարտարապետական խորհրդատվական  ծառայություն  
</t>
    </r>
    <r>
      <rPr>
        <b/>
        <i/>
        <sz val="8"/>
        <color theme="1"/>
        <rFont val="GHEA Grapalat"/>
        <family val="3"/>
      </rPr>
      <t xml:space="preserve">/Նիստերի դահլիճ/ </t>
    </r>
  </si>
  <si>
    <r>
      <t xml:space="preserve">Ճարտարապետական խորհրդատվական  ծառայություն </t>
    </r>
    <r>
      <rPr>
        <b/>
        <i/>
        <sz val="8"/>
        <color theme="1"/>
        <rFont val="GHEA Grapalat"/>
        <family val="3"/>
      </rPr>
      <t>/Գրադարան/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</si>
  <si>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 xml:space="preserve">Կրթահամալիրի տարածքի ընդհանուր սան. հագույցի/ 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</si>
  <si>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>Ուս. կենտրոնի տանիքի վերանորոգում/</t>
    </r>
  </si>
  <si>
    <r>
      <t xml:space="preserve">Ճարտարապետական խորհրդատվական  ծառայություն </t>
    </r>
    <r>
      <rPr>
        <b/>
        <i/>
        <sz val="8"/>
        <color theme="1"/>
        <rFont val="GHEA Grapalat"/>
        <family val="3"/>
      </rPr>
      <t>/Հանրակացարանի խոհանոցի վերանորոգում/</t>
    </r>
  </si>
  <si>
    <r>
      <t xml:space="preserve">Ճարտարապետական խորհրդատվական  ծառայություն  </t>
    </r>
    <r>
      <rPr>
        <b/>
        <i/>
        <sz val="8"/>
        <color theme="1"/>
        <rFont val="GHEA Grapalat"/>
        <family val="3"/>
      </rPr>
      <t>/Ընդունարանի վերանորոգում/</t>
    </r>
  </si>
  <si>
    <t>Հաշվասարք գրասենյակային</t>
  </si>
  <si>
    <t>99600000-13</t>
  </si>
  <si>
    <r>
      <t>Գնում չհանդիսացող այլ ծախսեր/Դեկտեմբեր ամսվա պարտք</t>
    </r>
    <r>
      <rPr>
        <b/>
        <i/>
        <sz val="8"/>
        <color theme="1"/>
        <rFont val="GHEA Grapalat"/>
        <family val="3"/>
      </rPr>
      <t>/լվացք/</t>
    </r>
  </si>
  <si>
    <t>98310000-1</t>
  </si>
  <si>
    <t>98310000-2</t>
  </si>
  <si>
    <t>Լվացման և չոր մաքրման ծառայություններ/գորգ/</t>
  </si>
  <si>
    <t>09135200-1</t>
  </si>
  <si>
    <t>09135200-2</t>
  </si>
  <si>
    <t>«12 02.  2020թ.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</si>
</sst>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₽_-;\-* #,##0.00\ _₽_-;_-* &quot;-&quot;??\ _₽_-;_-@_-"/>
    <numFmt numFmtId="164" formatCode="0.0"/>
    <numFmt numFmtId="165" formatCode="#,##0.0"/>
    <numFmt numFmtId="166" formatCode="_-* #,##0.000\ _₽_-;\-* #,##0.000\ _₽_-;_-* &quot;-&quot;??\ _₽_-;_-@_-"/>
    <numFmt numFmtId="167" formatCode="#,##0;[Red]#,##0"/>
  </numFmts>
  <fonts count="3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family val="2"/>
    </font>
    <font>
      <sz val="10"/>
      <name val="Arial"/>
      <family val="2"/>
      <charset val="204"/>
    </font>
    <font>
      <sz val="10"/>
      <color indexed="8"/>
      <name val="MS Sans Serif"/>
      <family val="2"/>
    </font>
    <font>
      <sz val="10"/>
      <name val="Arial Armenian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8"/>
      <name val="GHEA Grapalat"/>
      <family val="3"/>
    </font>
    <font>
      <sz val="7"/>
      <color theme="1"/>
      <name val="GHEA Grapalat"/>
      <family val="3"/>
    </font>
    <font>
      <sz val="9"/>
      <color theme="1"/>
      <name val="GHEA Grapalat"/>
      <family val="3"/>
    </font>
    <font>
      <sz val="8"/>
      <color theme="1"/>
      <name val="Calibri"/>
      <family val="2"/>
      <charset val="204"/>
      <scheme val="minor"/>
    </font>
    <font>
      <i/>
      <sz val="8"/>
      <name val="GHEA Grapalat"/>
      <family val="3"/>
    </font>
    <font>
      <b/>
      <i/>
      <sz val="8"/>
      <name val="GHEA Grapalat"/>
      <family val="3"/>
    </font>
    <font>
      <sz val="8"/>
      <name val="Calibri"/>
      <family val="2"/>
      <charset val="204"/>
      <scheme val="minor"/>
    </font>
    <font>
      <sz val="8"/>
      <color theme="0"/>
      <name val="Calibri"/>
      <family val="2"/>
      <charset val="204"/>
      <scheme val="minor"/>
    </font>
    <font>
      <i/>
      <sz val="8"/>
      <color theme="1"/>
      <name val="GHEA Grapalat"/>
      <family val="3"/>
    </font>
    <font>
      <sz val="8"/>
      <color theme="1"/>
      <name val="GHEA Grapalat"/>
      <family val="3"/>
    </font>
    <font>
      <b/>
      <i/>
      <sz val="8"/>
      <color theme="1"/>
      <name val="GHEA Grapalat"/>
      <family val="3"/>
    </font>
    <font>
      <sz val="8"/>
      <color rgb="FFFF0000"/>
      <name val="GHEA Grapalat"/>
      <family val="3"/>
    </font>
    <font>
      <i/>
      <sz val="8"/>
      <color rgb="FFFF0000"/>
      <name val="GHEA Grapalat"/>
      <family val="3"/>
    </font>
    <font>
      <b/>
      <i/>
      <sz val="8"/>
      <color rgb="FFFF0000"/>
      <name val="GHEA Grapalat"/>
      <family val="3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8"/>
      <color theme="1"/>
      <name val="GHEA Grapalat"/>
      <family val="3"/>
    </font>
    <font>
      <b/>
      <i/>
      <u/>
      <sz val="8"/>
      <color theme="1"/>
      <name val="GHEA Grapalat"/>
      <family val="3"/>
    </font>
    <font>
      <i/>
      <sz val="8"/>
      <color theme="1"/>
      <name val="Arial Armenian"/>
      <family val="2"/>
    </font>
    <font>
      <b/>
      <i/>
      <sz val="7"/>
      <color theme="1"/>
      <name val="GHEA Grapalat"/>
      <family val="3"/>
    </font>
    <font>
      <b/>
      <i/>
      <sz val="9"/>
      <color theme="1"/>
      <name val="GHEA Grapalat"/>
      <family val="3"/>
    </font>
    <font>
      <sz val="7"/>
      <name val="GHEA Grapalat"/>
      <family val="3"/>
    </font>
    <font>
      <sz val="9"/>
      <name val="GHEA Grapalat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8">
    <xf numFmtId="0" fontId="0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43" fontId="1" fillId="0" borderId="0" applyFont="0" applyFill="0" applyBorder="0" applyAlignment="0" applyProtection="0"/>
  </cellStyleXfs>
  <cellXfs count="124">
    <xf numFmtId="0" fontId="0" fillId="0" borderId="0" xfId="0"/>
    <xf numFmtId="0" fontId="8" fillId="2" borderId="0" xfId="0" applyFont="1" applyFill="1"/>
    <xf numFmtId="3" fontId="13" fillId="2" borderId="1" xfId="1" applyNumberFormat="1" applyFont="1" applyFill="1" applyBorder="1" applyAlignment="1">
      <alignment horizontal="center" vertical="center"/>
    </xf>
    <xf numFmtId="0" fontId="15" fillId="2" borderId="6" xfId="0" applyFont="1" applyFill="1" applyBorder="1"/>
    <xf numFmtId="0" fontId="0" fillId="0" borderId="6" xfId="0" applyBorder="1"/>
    <xf numFmtId="0" fontId="0" fillId="0" borderId="7" xfId="0" applyBorder="1"/>
    <xf numFmtId="0" fontId="16" fillId="2" borderId="6" xfId="0" applyFont="1" applyFill="1" applyBorder="1"/>
    <xf numFmtId="0" fontId="15" fillId="2" borderId="6" xfId="0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left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3" fillId="2" borderId="1" xfId="5" applyFont="1" applyFill="1" applyBorder="1" applyAlignment="1">
      <alignment horizontal="center" vertical="center"/>
    </xf>
    <xf numFmtId="3" fontId="13" fillId="2" borderId="1" xfId="4" applyNumberFormat="1" applyFont="1" applyFill="1" applyBorder="1" applyAlignment="1">
      <alignment horizontal="center" vertical="center" wrapText="1"/>
    </xf>
    <xf numFmtId="3" fontId="14" fillId="2" borderId="1" xfId="1" applyNumberFormat="1" applyFont="1" applyFill="1" applyBorder="1" applyAlignment="1">
      <alignment vertical="center" wrapText="1"/>
    </xf>
    <xf numFmtId="0" fontId="9" fillId="2" borderId="1" xfId="1" applyFont="1" applyFill="1" applyBorder="1" applyAlignment="1">
      <alignment horizontal="left" vertical="center" wrapText="1"/>
    </xf>
    <xf numFmtId="0" fontId="9" fillId="2" borderId="1" xfId="1" applyNumberFormat="1" applyFont="1" applyFill="1" applyBorder="1" applyAlignment="1">
      <alignment horizontal="left" vertical="center" wrapText="1"/>
    </xf>
    <xf numFmtId="3" fontId="13" fillId="2" borderId="1" xfId="1" applyNumberFormat="1" applyFont="1" applyFill="1" applyBorder="1" applyAlignment="1">
      <alignment horizontal="center" vertical="center" wrapText="1"/>
    </xf>
    <xf numFmtId="3" fontId="0" fillId="0" borderId="7" xfId="0" applyNumberFormat="1" applyBorder="1"/>
    <xf numFmtId="0" fontId="20" fillId="2" borderId="1" xfId="1" applyFont="1" applyFill="1" applyBorder="1" applyAlignment="1">
      <alignment horizontal="left" vertical="center" wrapText="1"/>
    </xf>
    <xf numFmtId="0" fontId="21" fillId="2" borderId="1" xfId="1" applyFont="1" applyFill="1" applyBorder="1" applyAlignment="1">
      <alignment horizontal="left" vertical="center" wrapText="1"/>
    </xf>
    <xf numFmtId="0" fontId="21" fillId="2" borderId="1" xfId="1" applyFont="1" applyFill="1" applyBorder="1" applyAlignment="1">
      <alignment horizontal="center" vertical="center" wrapText="1"/>
    </xf>
    <xf numFmtId="3" fontId="21" fillId="2" borderId="1" xfId="1" applyNumberFormat="1" applyFont="1" applyFill="1" applyBorder="1" applyAlignment="1">
      <alignment horizontal="center" vertical="center"/>
    </xf>
    <xf numFmtId="3" fontId="22" fillId="2" borderId="1" xfId="1" applyNumberFormat="1" applyFont="1" applyFill="1" applyBorder="1" applyAlignment="1">
      <alignment vertical="center" wrapText="1"/>
    </xf>
    <xf numFmtId="0" fontId="13" fillId="3" borderId="1" xfId="1" applyFont="1" applyFill="1" applyBorder="1" applyAlignment="1">
      <alignment horizontal="left" vertical="center" wrapText="1"/>
    </xf>
    <xf numFmtId="0" fontId="13" fillId="3" borderId="1" xfId="1" applyFont="1" applyFill="1" applyBorder="1" applyAlignment="1">
      <alignment horizontal="center" vertical="center" wrapText="1"/>
    </xf>
    <xf numFmtId="3" fontId="13" fillId="3" borderId="1" xfId="1" applyNumberFormat="1" applyFont="1" applyFill="1" applyBorder="1" applyAlignment="1">
      <alignment horizontal="center" vertical="center"/>
    </xf>
    <xf numFmtId="3" fontId="14" fillId="3" borderId="1" xfId="1" applyNumberFormat="1" applyFont="1" applyFill="1" applyBorder="1" applyAlignment="1">
      <alignment vertical="center" wrapText="1"/>
    </xf>
    <xf numFmtId="0" fontId="9" fillId="3" borderId="1" xfId="1" applyFont="1" applyFill="1" applyBorder="1" applyAlignment="1">
      <alignment horizontal="left" vertical="center" wrapText="1"/>
    </xf>
    <xf numFmtId="3" fontId="13" fillId="3" borderId="1" xfId="4" applyNumberFormat="1" applyFont="1" applyFill="1" applyBorder="1" applyAlignment="1">
      <alignment horizontal="center" vertical="center" wrapText="1"/>
    </xf>
    <xf numFmtId="0" fontId="13" fillId="3" borderId="1" xfId="5" applyFont="1" applyFill="1" applyBorder="1" applyAlignment="1">
      <alignment horizontal="center" vertical="center"/>
    </xf>
    <xf numFmtId="0" fontId="13" fillId="3" borderId="1" xfId="1" applyNumberFormat="1" applyFont="1" applyFill="1" applyBorder="1" applyAlignment="1">
      <alignment horizontal="left" vertical="center" wrapText="1"/>
    </xf>
    <xf numFmtId="0" fontId="13" fillId="3" borderId="1" xfId="1" applyNumberFormat="1" applyFont="1" applyFill="1" applyBorder="1" applyAlignment="1">
      <alignment horizontal="center" vertical="center" wrapText="1"/>
    </xf>
    <xf numFmtId="0" fontId="12" fillId="2" borderId="6" xfId="0" applyFont="1" applyFill="1" applyBorder="1"/>
    <xf numFmtId="0" fontId="17" fillId="2" borderId="1" xfId="1" applyFont="1" applyFill="1" applyBorder="1" applyAlignment="1">
      <alignment horizontal="left" vertical="center" wrapText="1"/>
    </xf>
    <xf numFmtId="0" fontId="18" fillId="2" borderId="1" xfId="1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wrapText="1"/>
    </xf>
    <xf numFmtId="0" fontId="18" fillId="2" borderId="1" xfId="1" applyNumberFormat="1" applyFont="1" applyFill="1" applyBorder="1" applyAlignment="1">
      <alignment horizontal="left" vertical="center" wrapText="1"/>
    </xf>
    <xf numFmtId="0" fontId="17" fillId="2" borderId="1" xfId="1" applyFont="1" applyFill="1" applyBorder="1" applyAlignment="1">
      <alignment horizontal="center" vertical="center" wrapText="1"/>
    </xf>
    <xf numFmtId="3" fontId="17" fillId="2" borderId="1" xfId="1" applyNumberFormat="1" applyFont="1" applyFill="1" applyBorder="1" applyAlignment="1">
      <alignment horizontal="center" vertical="center"/>
    </xf>
    <xf numFmtId="3" fontId="19" fillId="2" borderId="1" xfId="1" applyNumberFormat="1" applyFont="1" applyFill="1" applyBorder="1" applyAlignment="1">
      <alignment vertical="center" wrapText="1"/>
    </xf>
    <xf numFmtId="3" fontId="17" fillId="2" borderId="1" xfId="1" applyNumberFormat="1" applyFont="1" applyFill="1" applyBorder="1" applyAlignment="1">
      <alignment horizontal="center" vertical="center" wrapText="1"/>
    </xf>
    <xf numFmtId="0" fontId="24" fillId="2" borderId="6" xfId="0" applyFont="1" applyFill="1" applyBorder="1"/>
    <xf numFmtId="0" fontId="23" fillId="2" borderId="0" xfId="0" applyFont="1" applyFill="1"/>
    <xf numFmtId="0" fontId="10" fillId="2" borderId="0" xfId="0" applyFont="1" applyFill="1" applyBorder="1" applyAlignment="1">
      <alignment horizontal="center" wrapText="1"/>
    </xf>
    <xf numFmtId="0" fontId="18" fillId="2" borderId="0" xfId="1" applyFont="1" applyFill="1" applyBorder="1" applyAlignment="1">
      <alignment horizontal="right" vertical="top" wrapText="1"/>
    </xf>
    <xf numFmtId="0" fontId="17" fillId="2" borderId="0" xfId="1" applyFont="1" applyFill="1" applyBorder="1" applyAlignment="1">
      <alignment horizontal="right" vertical="center" wrapText="1"/>
    </xf>
    <xf numFmtId="0" fontId="1" fillId="2" borderId="0" xfId="0" applyFont="1" applyFill="1"/>
    <xf numFmtId="0" fontId="18" fillId="2" borderId="0" xfId="1" applyFont="1" applyFill="1" applyBorder="1" applyAlignment="1">
      <alignment vertical="top" wrapText="1"/>
    </xf>
    <xf numFmtId="0" fontId="17" fillId="2" borderId="0" xfId="1" applyFont="1" applyFill="1" applyBorder="1" applyAlignment="1">
      <alignment vertical="center" wrapText="1"/>
    </xf>
    <xf numFmtId="0" fontId="25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/>
    </xf>
    <xf numFmtId="0" fontId="17" fillId="2" borderId="1" xfId="1" applyFont="1" applyFill="1" applyBorder="1" applyAlignment="1">
      <alignment horizontal="center" vertical="center"/>
    </xf>
    <xf numFmtId="3" fontId="19" fillId="2" borderId="1" xfId="1" applyNumberFormat="1" applyFont="1" applyFill="1" applyBorder="1" applyAlignment="1">
      <alignment horizontal="center"/>
    </xf>
    <xf numFmtId="49" fontId="18" fillId="2" borderId="1" xfId="1" applyNumberFormat="1" applyFont="1" applyFill="1" applyBorder="1" applyAlignment="1">
      <alignment horizontal="left" vertical="center" wrapText="1"/>
    </xf>
    <xf numFmtId="0" fontId="17" fillId="2" borderId="1" xfId="5" applyFont="1" applyFill="1" applyBorder="1" applyAlignment="1">
      <alignment horizontal="center" vertical="center"/>
    </xf>
    <xf numFmtId="3" fontId="17" fillId="2" borderId="1" xfId="4" applyNumberFormat="1" applyFont="1" applyFill="1" applyBorder="1" applyAlignment="1">
      <alignment horizontal="center" vertical="center" wrapText="1"/>
    </xf>
    <xf numFmtId="0" fontId="17" fillId="2" borderId="1" xfId="3" applyNumberFormat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left" wrapText="1"/>
    </xf>
    <xf numFmtId="3" fontId="17" fillId="2" borderId="1" xfId="3" applyNumberFormat="1" applyFont="1" applyFill="1" applyBorder="1" applyAlignment="1">
      <alignment horizontal="center" vertical="center" wrapText="1"/>
    </xf>
    <xf numFmtId="0" fontId="12" fillId="2" borderId="0" xfId="0" applyFont="1" applyFill="1" applyBorder="1"/>
    <xf numFmtId="3" fontId="17" fillId="2" borderId="0" xfId="3" applyNumberFormat="1" applyFont="1" applyFill="1" applyBorder="1" applyAlignment="1">
      <alignment horizontal="center" vertical="center" wrapText="1"/>
    </xf>
    <xf numFmtId="0" fontId="17" fillId="2" borderId="1" xfId="2" applyFont="1" applyFill="1" applyBorder="1" applyAlignment="1">
      <alignment horizontal="center" vertical="center"/>
    </xf>
    <xf numFmtId="3" fontId="17" fillId="2" borderId="1" xfId="7" applyNumberFormat="1" applyFont="1" applyFill="1" applyBorder="1" applyAlignment="1">
      <alignment horizontal="center" vertical="center" wrapText="1"/>
    </xf>
    <xf numFmtId="0" fontId="17" fillId="2" borderId="1" xfId="6" applyFont="1" applyFill="1" applyBorder="1" applyAlignment="1">
      <alignment horizontal="left" vertical="center" wrapText="1"/>
    </xf>
    <xf numFmtId="0" fontId="18" fillId="2" borderId="0" xfId="1" applyFont="1" applyFill="1" applyBorder="1" applyAlignment="1">
      <alignment horizontal="left" vertical="center" wrapText="1"/>
    </xf>
    <xf numFmtId="3" fontId="17" fillId="2" borderId="0" xfId="1" applyNumberFormat="1" applyFont="1" applyFill="1" applyBorder="1" applyAlignment="1">
      <alignment horizontal="center" vertical="center"/>
    </xf>
    <xf numFmtId="0" fontId="1" fillId="2" borderId="0" xfId="0" applyFont="1" applyFill="1" applyBorder="1"/>
    <xf numFmtId="0" fontId="18" fillId="2" borderId="1" xfId="1" applyFont="1" applyFill="1" applyBorder="1" applyAlignment="1">
      <alignment horizontal="left" vertical="center"/>
    </xf>
    <xf numFmtId="0" fontId="17" fillId="2" borderId="1" xfId="1" applyFont="1" applyFill="1" applyBorder="1" applyAlignment="1">
      <alignment vertical="center" wrapText="1"/>
    </xf>
    <xf numFmtId="0" fontId="18" fillId="2" borderId="1" xfId="1" applyFont="1" applyFill="1" applyBorder="1" applyAlignment="1">
      <alignment horizontal="left"/>
    </xf>
    <xf numFmtId="3" fontId="17" fillId="2" borderId="1" xfId="1" applyNumberFormat="1" applyFont="1" applyFill="1" applyBorder="1" applyAlignment="1">
      <alignment horizontal="left" vertical="center" wrapText="1"/>
    </xf>
    <xf numFmtId="0" fontId="17" fillId="2" borderId="1" xfId="1" applyNumberFormat="1" applyFont="1" applyFill="1" applyBorder="1" applyAlignment="1">
      <alignment horizontal="left" vertical="center" wrapText="1"/>
    </xf>
    <xf numFmtId="0" fontId="17" fillId="2" borderId="1" xfId="1" applyNumberFormat="1" applyFont="1" applyFill="1" applyBorder="1" applyAlignment="1">
      <alignment horizontal="center" vertical="center" wrapText="1"/>
    </xf>
    <xf numFmtId="3" fontId="17" fillId="2" borderId="1" xfId="1" applyNumberFormat="1" applyFont="1" applyFill="1" applyBorder="1" applyAlignment="1">
      <alignment horizontal="left" vertical="top" wrapText="1"/>
    </xf>
    <xf numFmtId="0" fontId="18" fillId="2" borderId="1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center" vertical="center"/>
    </xf>
    <xf numFmtId="0" fontId="17" fillId="2" borderId="1" xfId="1" applyFont="1" applyFill="1" applyBorder="1" applyAlignment="1">
      <alignment horizontal="left" vertical="center"/>
    </xf>
    <xf numFmtId="3" fontId="27" fillId="2" borderId="1" xfId="1" applyNumberFormat="1" applyFont="1" applyFill="1" applyBorder="1" applyAlignment="1">
      <alignment horizontal="center" vertical="center"/>
    </xf>
    <xf numFmtId="3" fontId="17" fillId="2" borderId="3" xfId="1" applyNumberFormat="1" applyFont="1" applyFill="1" applyBorder="1" applyAlignment="1">
      <alignment horizontal="center" vertical="center" wrapText="1"/>
    </xf>
    <xf numFmtId="3" fontId="17" fillId="2" borderId="0" xfId="1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8" fillId="2" borderId="1" xfId="0" applyFont="1" applyFill="1" applyBorder="1" applyAlignment="1">
      <alignment horizontal="left" vertical="center"/>
    </xf>
    <xf numFmtId="166" fontId="17" fillId="2" borderId="1" xfId="37" applyNumberFormat="1" applyFont="1" applyFill="1" applyBorder="1" applyAlignment="1">
      <alignment horizontal="center" vertical="center" wrapText="1"/>
    </xf>
    <xf numFmtId="165" fontId="17" fillId="2" borderId="1" xfId="1" applyNumberFormat="1" applyFont="1" applyFill="1" applyBorder="1" applyAlignment="1">
      <alignment horizontal="center" vertical="center"/>
    </xf>
    <xf numFmtId="3" fontId="17" fillId="2" borderId="1" xfId="1" applyNumberFormat="1" applyFont="1" applyFill="1" applyBorder="1" applyAlignment="1">
      <alignment vertical="center" wrapText="1"/>
    </xf>
    <xf numFmtId="167" fontId="17" fillId="2" borderId="0" xfId="1" applyNumberFormat="1" applyFont="1" applyFill="1" applyBorder="1" applyAlignment="1">
      <alignment horizontal="center" vertical="center" wrapText="1"/>
    </xf>
    <xf numFmtId="3" fontId="19" fillId="2" borderId="6" xfId="1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right"/>
    </xf>
    <xf numFmtId="3" fontId="19" fillId="2" borderId="6" xfId="1" applyNumberFormat="1" applyFont="1" applyFill="1" applyBorder="1" applyAlignment="1">
      <alignment vertical="center" wrapText="1"/>
    </xf>
    <xf numFmtId="0" fontId="18" fillId="2" borderId="1" xfId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left" vertical="center"/>
    </xf>
    <xf numFmtId="3" fontId="29" fillId="2" borderId="1" xfId="1" applyNumberFormat="1" applyFont="1" applyFill="1" applyBorder="1" applyAlignment="1">
      <alignment vertical="center" wrapText="1"/>
    </xf>
    <xf numFmtId="3" fontId="19" fillId="2" borderId="0" xfId="1" applyNumberFormat="1" applyFont="1" applyFill="1" applyBorder="1" applyAlignment="1">
      <alignment vertical="center" wrapText="1"/>
    </xf>
    <xf numFmtId="3" fontId="1" fillId="2" borderId="7" xfId="0" applyNumberFormat="1" applyFont="1" applyFill="1" applyBorder="1"/>
    <xf numFmtId="0" fontId="1" fillId="2" borderId="6" xfId="0" applyFont="1" applyFill="1" applyBorder="1"/>
    <xf numFmtId="0" fontId="19" fillId="2" borderId="1" xfId="1" applyFont="1" applyFill="1" applyBorder="1" applyAlignment="1">
      <alignment horizontal="center" vertical="center" wrapText="1"/>
    </xf>
    <xf numFmtId="0" fontId="17" fillId="2" borderId="0" xfId="1" applyFont="1" applyFill="1" applyBorder="1" applyAlignment="1">
      <alignment horizontal="left" vertical="center" wrapText="1"/>
    </xf>
    <xf numFmtId="0" fontId="19" fillId="2" borderId="0" xfId="1" applyFont="1" applyFill="1" applyBorder="1" applyAlignment="1">
      <alignment horizontal="center" vertical="center"/>
    </xf>
    <xf numFmtId="0" fontId="19" fillId="2" borderId="0" xfId="1" applyFont="1" applyFill="1" applyBorder="1" applyAlignment="1">
      <alignment horizontal="right" wrapText="1"/>
    </xf>
    <xf numFmtId="0" fontId="19" fillId="2" borderId="0" xfId="1" applyFont="1" applyFill="1" applyBorder="1" applyAlignment="1">
      <alignment horizontal="right"/>
    </xf>
    <xf numFmtId="0" fontId="25" fillId="2" borderId="0" xfId="1" applyFont="1" applyFill="1" applyBorder="1" applyAlignment="1">
      <alignment horizontal="right" vertical="center"/>
    </xf>
    <xf numFmtId="0" fontId="19" fillId="2" borderId="0" xfId="1" applyFont="1" applyFill="1" applyBorder="1" applyAlignment="1">
      <alignment horizontal="center" vertical="center" wrapText="1"/>
    </xf>
    <xf numFmtId="0" fontId="17" fillId="2" borderId="0" xfId="1" applyFont="1" applyFill="1" applyBorder="1" applyAlignment="1">
      <alignment horizontal="left" wrapText="1"/>
    </xf>
    <xf numFmtId="0" fontId="25" fillId="4" borderId="4" xfId="1" applyNumberFormat="1" applyFont="1" applyFill="1" applyBorder="1" applyAlignment="1">
      <alignment horizontal="center" vertical="center" wrapText="1"/>
    </xf>
    <xf numFmtId="0" fontId="25" fillId="4" borderId="5" xfId="1" applyNumberFormat="1" applyFont="1" applyFill="1" applyBorder="1" applyAlignment="1">
      <alignment horizontal="center" vertical="center" wrapText="1"/>
    </xf>
    <xf numFmtId="0" fontId="25" fillId="4" borderId="2" xfId="1" applyNumberFormat="1" applyFont="1" applyFill="1" applyBorder="1" applyAlignment="1">
      <alignment horizontal="center" vertical="center" wrapText="1"/>
    </xf>
    <xf numFmtId="0" fontId="25" fillId="4" borderId="4" xfId="1" applyFont="1" applyFill="1" applyBorder="1" applyAlignment="1">
      <alignment horizontal="center" vertical="center" wrapText="1"/>
    </xf>
    <xf numFmtId="0" fontId="25" fillId="4" borderId="5" xfId="1" applyFont="1" applyFill="1" applyBorder="1" applyAlignment="1">
      <alignment horizontal="center" vertical="center" wrapText="1"/>
    </xf>
    <xf numFmtId="0" fontId="25" fillId="4" borderId="2" xfId="1" applyFont="1" applyFill="1" applyBorder="1" applyAlignment="1">
      <alignment horizontal="center" vertical="center" wrapText="1"/>
    </xf>
    <xf numFmtId="0" fontId="19" fillId="2" borderId="4" xfId="1" applyFont="1" applyFill="1" applyBorder="1" applyAlignment="1">
      <alignment horizontal="center" vertical="center" wrapText="1"/>
    </xf>
    <xf numFmtId="0" fontId="19" fillId="2" borderId="5" xfId="1" applyFont="1" applyFill="1" applyBorder="1" applyAlignment="1">
      <alignment horizontal="center" vertical="center" wrapText="1"/>
    </xf>
    <xf numFmtId="0" fontId="19" fillId="2" borderId="2" xfId="1" applyFont="1" applyFill="1" applyBorder="1" applyAlignment="1">
      <alignment horizontal="center" vertical="center" wrapText="1"/>
    </xf>
    <xf numFmtId="0" fontId="19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/>
    <xf numFmtId="0" fontId="25" fillId="2" borderId="1" xfId="1" applyFont="1" applyFill="1" applyBorder="1" applyAlignment="1">
      <alignment horizontal="center" vertical="center"/>
    </xf>
    <xf numFmtId="0" fontId="18" fillId="2" borderId="1" xfId="1" applyFont="1" applyFill="1" applyBorder="1" applyAlignment="1">
      <alignment horizontal="center" vertical="center"/>
    </xf>
    <xf numFmtId="3" fontId="19" fillId="2" borderId="1" xfId="1" applyNumberFormat="1" applyFont="1" applyFill="1" applyBorder="1" applyAlignment="1">
      <alignment horizontal="center" vertical="center" wrapText="1"/>
    </xf>
    <xf numFmtId="3" fontId="25" fillId="2" borderId="1" xfId="1" applyNumberFormat="1" applyFont="1" applyFill="1" applyBorder="1" applyAlignment="1">
      <alignment horizontal="center" vertical="center"/>
    </xf>
    <xf numFmtId="0" fontId="19" fillId="4" borderId="4" xfId="1" applyFont="1" applyFill="1" applyBorder="1" applyAlignment="1">
      <alignment horizontal="center" vertical="center"/>
    </xf>
    <xf numFmtId="0" fontId="19" fillId="4" borderId="5" xfId="1" applyFont="1" applyFill="1" applyBorder="1" applyAlignment="1">
      <alignment horizontal="center" vertical="center"/>
    </xf>
    <xf numFmtId="0" fontId="19" fillId="4" borderId="2" xfId="1" applyFont="1" applyFill="1" applyBorder="1" applyAlignment="1">
      <alignment horizontal="center" vertical="center"/>
    </xf>
    <xf numFmtId="3" fontId="14" fillId="2" borderId="6" xfId="1" applyNumberFormat="1" applyFont="1" applyFill="1" applyBorder="1" applyAlignment="1">
      <alignment vertical="center" wrapText="1"/>
    </xf>
    <xf numFmtId="0" fontId="30" fillId="2" borderId="0" xfId="0" applyFont="1" applyFill="1" applyBorder="1" applyAlignment="1">
      <alignment horizontal="center" wrapText="1"/>
    </xf>
    <xf numFmtId="0" fontId="31" fillId="2" borderId="0" xfId="0" applyFont="1" applyFill="1" applyBorder="1" applyAlignment="1">
      <alignment wrapText="1"/>
    </xf>
    <xf numFmtId="3" fontId="14" fillId="2" borderId="0" xfId="1" applyNumberFormat="1" applyFont="1" applyFill="1" applyBorder="1" applyAlignment="1">
      <alignment vertical="center" wrapText="1"/>
    </xf>
  </cellXfs>
  <cellStyles count="38">
    <cellStyle name="Comma 2 65" xfId="8"/>
    <cellStyle name="Normal 10" xfId="5"/>
    <cellStyle name="Normal 10 2" xfId="9"/>
    <cellStyle name="Normal 11" xfId="6"/>
    <cellStyle name="Normal 11 2" xfId="10"/>
    <cellStyle name="Normal 12" xfId="2"/>
    <cellStyle name="Normal 12 2" xfId="11"/>
    <cellStyle name="Normal 13" xfId="7"/>
    <cellStyle name="Normal 13 2" xfId="12"/>
    <cellStyle name="Normal 16" xfId="13"/>
    <cellStyle name="Normal 16 2" xfId="14"/>
    <cellStyle name="Normal 17" xfId="15"/>
    <cellStyle name="Normal 17 2" xfId="16"/>
    <cellStyle name="Normal 18" xfId="17"/>
    <cellStyle name="Normal 18 2" xfId="18"/>
    <cellStyle name="Normal 2" xfId="19"/>
    <cellStyle name="Normal 2 2" xfId="3"/>
    <cellStyle name="Normal 2 3" xfId="20"/>
    <cellStyle name="Normal 2 5" xfId="21"/>
    <cellStyle name="Normal 3" xfId="22"/>
    <cellStyle name="Normal 6" xfId="23"/>
    <cellStyle name="Normal 8" xfId="24"/>
    <cellStyle name="Normal 8 2" xfId="25"/>
    <cellStyle name="Normal 9" xfId="4"/>
    <cellStyle name="Normal 9 2" xfId="26"/>
    <cellStyle name="Style 1" xfId="27"/>
    <cellStyle name="Обычный" xfId="0" builtinId="0"/>
    <cellStyle name="Обычный 2" xfId="28"/>
    <cellStyle name="Обычный 2 2" xfId="29"/>
    <cellStyle name="Обычный 2 3" xfId="30"/>
    <cellStyle name="Обычный 3" xfId="31"/>
    <cellStyle name="Обычный 3 2" xfId="32"/>
    <cellStyle name="Обычный 3 3" xfId="33"/>
    <cellStyle name="Обычный 4" xfId="34"/>
    <cellStyle name="Обычный 4 2" xfId="35"/>
    <cellStyle name="Обычный 5" xfId="36"/>
    <cellStyle name="Обычный 6" xfId="1"/>
    <cellStyle name="Финансовый" xfId="37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4"/>
  <sheetViews>
    <sheetView tabSelected="1" zoomScale="130" zoomScaleNormal="130" workbookViewId="0">
      <selection activeCell="J476" sqref="J476"/>
    </sheetView>
  </sheetViews>
  <sheetFormatPr defaultColWidth="8.88671875" defaultRowHeight="25.5" customHeight="1" x14ac:dyDescent="0.3"/>
  <cols>
    <col min="1" max="1" width="10.109375" style="45" customWidth="1"/>
    <col min="2" max="2" width="23.33203125" style="45" customWidth="1"/>
    <col min="3" max="3" width="6.88671875" style="45" customWidth="1"/>
    <col min="4" max="4" width="7.5546875" style="45" customWidth="1"/>
    <col min="5" max="5" width="10.6640625" style="45" customWidth="1"/>
    <col min="6" max="6" width="12.33203125" style="45" customWidth="1"/>
    <col min="7" max="7" width="13" style="92" customWidth="1"/>
    <col min="8" max="8" width="10.88671875" style="93" customWidth="1"/>
    <col min="9" max="9" width="8.88671875" style="45"/>
    <col min="10" max="10" width="16.6640625" style="45" customWidth="1"/>
    <col min="11" max="16384" width="8.88671875" style="45"/>
  </cols>
  <sheetData>
    <row r="1" spans="1:8" ht="25.5" customHeight="1" x14ac:dyDescent="0.3">
      <c r="A1" s="43"/>
      <c r="B1" s="44"/>
      <c r="C1" s="96" t="s">
        <v>0</v>
      </c>
      <c r="D1" s="96"/>
      <c r="E1" s="96"/>
      <c r="F1" s="96"/>
      <c r="G1" s="96"/>
      <c r="H1" s="31"/>
    </row>
    <row r="2" spans="1:8" ht="9.75" customHeight="1" x14ac:dyDescent="0.3">
      <c r="A2" s="97" t="s">
        <v>620</v>
      </c>
      <c r="B2" s="97"/>
      <c r="C2" s="97"/>
      <c r="D2" s="97"/>
      <c r="E2" s="97"/>
      <c r="F2" s="97"/>
      <c r="G2" s="97"/>
      <c r="H2" s="31"/>
    </row>
    <row r="3" spans="1:8" ht="25.5" customHeight="1" x14ac:dyDescent="0.3">
      <c r="A3" s="97"/>
      <c r="B3" s="97"/>
      <c r="C3" s="97"/>
      <c r="D3" s="97"/>
      <c r="E3" s="97"/>
      <c r="F3" s="97"/>
      <c r="G3" s="97"/>
      <c r="H3" s="31"/>
    </row>
    <row r="4" spans="1:8" ht="23.25" customHeight="1" x14ac:dyDescent="0.3">
      <c r="A4" s="98" t="s">
        <v>1</v>
      </c>
      <c r="B4" s="98"/>
      <c r="C4" s="98"/>
      <c r="D4" s="98"/>
      <c r="E4" s="98"/>
      <c r="F4" s="98"/>
      <c r="G4" s="98"/>
      <c r="H4" s="31"/>
    </row>
    <row r="5" spans="1:8" ht="20.25" customHeight="1" x14ac:dyDescent="0.3">
      <c r="A5" s="46"/>
      <c r="B5" s="47" t="s">
        <v>2</v>
      </c>
      <c r="C5" s="99" t="s">
        <v>730</v>
      </c>
      <c r="D5" s="99"/>
      <c r="E5" s="99"/>
      <c r="F5" s="99"/>
      <c r="G5" s="99"/>
      <c r="H5" s="31"/>
    </row>
    <row r="6" spans="1:8" ht="24" customHeight="1" x14ac:dyDescent="0.3">
      <c r="A6" s="100" t="s">
        <v>689</v>
      </c>
      <c r="B6" s="100"/>
      <c r="C6" s="100"/>
      <c r="D6" s="100"/>
      <c r="E6" s="100"/>
      <c r="F6" s="100"/>
      <c r="G6" s="100"/>
      <c r="H6" s="31"/>
    </row>
    <row r="7" spans="1:8" ht="18" customHeight="1" x14ac:dyDescent="0.3">
      <c r="A7" s="101" t="s">
        <v>621</v>
      </c>
      <c r="B7" s="101"/>
      <c r="C7" s="101"/>
      <c r="D7" s="101"/>
      <c r="E7" s="101"/>
      <c r="F7" s="101"/>
      <c r="G7" s="101"/>
      <c r="H7" s="31"/>
    </row>
    <row r="8" spans="1:8" ht="12.75" customHeight="1" x14ac:dyDescent="0.3">
      <c r="A8" s="101" t="s">
        <v>622</v>
      </c>
      <c r="B8" s="101"/>
      <c r="C8" s="101"/>
      <c r="D8" s="101"/>
      <c r="E8" s="101"/>
      <c r="F8" s="101"/>
      <c r="G8" s="101"/>
      <c r="H8" s="31"/>
    </row>
    <row r="9" spans="1:8" ht="15.75" customHeight="1" x14ac:dyDescent="0.3">
      <c r="A9" s="101" t="s">
        <v>623</v>
      </c>
      <c r="B9" s="101"/>
      <c r="C9" s="101"/>
      <c r="D9" s="101"/>
      <c r="E9" s="101"/>
      <c r="F9" s="101"/>
      <c r="G9" s="101"/>
      <c r="H9" s="31"/>
    </row>
    <row r="10" spans="1:8" ht="19.5" customHeight="1" x14ac:dyDescent="0.3">
      <c r="A10" s="95" t="s">
        <v>624</v>
      </c>
      <c r="B10" s="95"/>
      <c r="C10" s="95"/>
      <c r="D10" s="95"/>
      <c r="E10" s="95"/>
      <c r="F10" s="95"/>
      <c r="G10" s="95"/>
      <c r="H10" s="31"/>
    </row>
    <row r="11" spans="1:8" ht="14.25" customHeight="1" x14ac:dyDescent="0.3">
      <c r="A11" s="95" t="s">
        <v>625</v>
      </c>
      <c r="B11" s="95"/>
      <c r="C11" s="95"/>
      <c r="D11" s="95"/>
      <c r="E11" s="95"/>
      <c r="F11" s="95"/>
      <c r="G11" s="95"/>
      <c r="H11" s="31"/>
    </row>
    <row r="12" spans="1:8" ht="14.25" customHeight="1" x14ac:dyDescent="0.3">
      <c r="A12" s="95" t="s">
        <v>626</v>
      </c>
      <c r="B12" s="95"/>
      <c r="C12" s="95"/>
      <c r="D12" s="95"/>
      <c r="E12" s="95"/>
      <c r="F12" s="95"/>
      <c r="G12" s="95"/>
      <c r="H12" s="31"/>
    </row>
    <row r="13" spans="1:8" ht="16.5" customHeight="1" x14ac:dyDescent="0.3">
      <c r="A13" s="95" t="s">
        <v>627</v>
      </c>
      <c r="B13" s="95"/>
      <c r="C13" s="95"/>
      <c r="D13" s="95"/>
      <c r="E13" s="95"/>
      <c r="F13" s="95"/>
      <c r="G13" s="95"/>
      <c r="H13" s="31"/>
    </row>
    <row r="14" spans="1:8" ht="18.75" customHeight="1" x14ac:dyDescent="0.3">
      <c r="A14" s="95" t="s">
        <v>3</v>
      </c>
      <c r="B14" s="95"/>
      <c r="C14" s="95"/>
      <c r="D14" s="95"/>
      <c r="E14" s="95"/>
      <c r="F14" s="95"/>
      <c r="G14" s="95"/>
      <c r="H14" s="31"/>
    </row>
    <row r="15" spans="1:8" ht="25.5" customHeight="1" x14ac:dyDescent="0.3">
      <c r="A15" s="111" t="s">
        <v>4</v>
      </c>
      <c r="B15" s="112"/>
      <c r="C15" s="111" t="s">
        <v>5</v>
      </c>
      <c r="D15" s="111" t="s">
        <v>6</v>
      </c>
      <c r="E15" s="111" t="s">
        <v>7</v>
      </c>
      <c r="F15" s="111" t="s">
        <v>8</v>
      </c>
      <c r="G15" s="115" t="s">
        <v>9</v>
      </c>
      <c r="H15" s="31"/>
    </row>
    <row r="16" spans="1:8" ht="25.5" customHeight="1" x14ac:dyDescent="0.3">
      <c r="A16" s="112"/>
      <c r="B16" s="112"/>
      <c r="C16" s="113"/>
      <c r="D16" s="114"/>
      <c r="E16" s="114"/>
      <c r="F16" s="114"/>
      <c r="G16" s="116"/>
      <c r="H16" s="31"/>
    </row>
    <row r="17" spans="1:10" ht="25.5" customHeight="1" x14ac:dyDescent="0.3">
      <c r="A17" s="112"/>
      <c r="B17" s="112"/>
      <c r="C17" s="113"/>
      <c r="D17" s="114"/>
      <c r="E17" s="114"/>
      <c r="F17" s="114"/>
      <c r="G17" s="116"/>
      <c r="H17" s="31"/>
    </row>
    <row r="18" spans="1:10" ht="33.6" customHeight="1" x14ac:dyDescent="0.3">
      <c r="A18" s="48" t="s">
        <v>10</v>
      </c>
      <c r="B18" s="94" t="s">
        <v>11</v>
      </c>
      <c r="C18" s="113"/>
      <c r="D18" s="114"/>
      <c r="E18" s="114"/>
      <c r="F18" s="114"/>
      <c r="G18" s="116"/>
      <c r="H18" s="31"/>
      <c r="J18" s="45" t="s">
        <v>603</v>
      </c>
    </row>
    <row r="19" spans="1:10" ht="17.25" customHeight="1" x14ac:dyDescent="0.3">
      <c r="A19" s="49">
        <v>1</v>
      </c>
      <c r="B19" s="50">
        <v>2</v>
      </c>
      <c r="C19" s="50">
        <v>3</v>
      </c>
      <c r="D19" s="50">
        <v>4</v>
      </c>
      <c r="E19" s="50">
        <v>5</v>
      </c>
      <c r="F19" s="50">
        <v>6</v>
      </c>
      <c r="G19" s="51">
        <v>7</v>
      </c>
      <c r="H19" s="31"/>
    </row>
    <row r="20" spans="1:10" ht="20.25" customHeight="1" x14ac:dyDescent="0.3">
      <c r="A20" s="117" t="s">
        <v>126</v>
      </c>
      <c r="B20" s="118"/>
      <c r="C20" s="118"/>
      <c r="D20" s="118"/>
      <c r="E20" s="118"/>
      <c r="F20" s="119"/>
      <c r="G20" s="51"/>
      <c r="H20" s="31"/>
    </row>
    <row r="21" spans="1:10" ht="21" customHeight="1" x14ac:dyDescent="0.3">
      <c r="A21" s="52" t="s">
        <v>728</v>
      </c>
      <c r="B21" s="32" t="s">
        <v>230</v>
      </c>
      <c r="C21" s="36" t="s">
        <v>13</v>
      </c>
      <c r="D21" s="53" t="s">
        <v>59</v>
      </c>
      <c r="E21" s="54">
        <v>180</v>
      </c>
      <c r="F21" s="54">
        <v>1500</v>
      </c>
      <c r="G21" s="38">
        <f t="shared" ref="G21:G87" si="0">E21*F21</f>
        <v>270000</v>
      </c>
      <c r="H21" s="31"/>
    </row>
    <row r="22" spans="1:10" ht="21" customHeight="1" x14ac:dyDescent="0.3">
      <c r="A22" s="52" t="s">
        <v>729</v>
      </c>
      <c r="B22" s="32" t="s">
        <v>230</v>
      </c>
      <c r="C22" s="36" t="s">
        <v>13</v>
      </c>
      <c r="D22" s="53" t="s">
        <v>59</v>
      </c>
      <c r="E22" s="54">
        <v>190</v>
      </c>
      <c r="F22" s="54">
        <v>3842</v>
      </c>
      <c r="G22" s="38">
        <v>729970</v>
      </c>
      <c r="H22" s="31"/>
    </row>
    <row r="23" spans="1:10" ht="25.5" customHeight="1" x14ac:dyDescent="0.3">
      <c r="A23" s="33" t="s">
        <v>61</v>
      </c>
      <c r="B23" s="32" t="s">
        <v>62</v>
      </c>
      <c r="C23" s="36" t="s">
        <v>13</v>
      </c>
      <c r="D23" s="53" t="s">
        <v>63</v>
      </c>
      <c r="E23" s="54">
        <v>200</v>
      </c>
      <c r="F23" s="54">
        <v>200</v>
      </c>
      <c r="G23" s="38">
        <f t="shared" si="0"/>
        <v>40000</v>
      </c>
      <c r="H23" s="31"/>
    </row>
    <row r="24" spans="1:10" ht="27.75" customHeight="1" x14ac:dyDescent="0.3">
      <c r="A24" s="33" t="s">
        <v>64</v>
      </c>
      <c r="B24" s="32" t="s">
        <v>139</v>
      </c>
      <c r="C24" s="36" t="s">
        <v>13</v>
      </c>
      <c r="D24" s="53" t="s">
        <v>63</v>
      </c>
      <c r="E24" s="54">
        <v>280</v>
      </c>
      <c r="F24" s="54">
        <v>100</v>
      </c>
      <c r="G24" s="38">
        <f t="shared" si="0"/>
        <v>28000</v>
      </c>
      <c r="H24" s="31"/>
    </row>
    <row r="25" spans="1:10" ht="28.5" customHeight="1" x14ac:dyDescent="0.3">
      <c r="A25" s="33">
        <v>18111100</v>
      </c>
      <c r="B25" s="32" t="s">
        <v>214</v>
      </c>
      <c r="C25" s="36" t="s">
        <v>13</v>
      </c>
      <c r="D25" s="55" t="s">
        <v>25</v>
      </c>
      <c r="E25" s="54">
        <v>6000</v>
      </c>
      <c r="F25" s="37">
        <v>30</v>
      </c>
      <c r="G25" s="38">
        <f t="shared" si="0"/>
        <v>180000</v>
      </c>
      <c r="H25" s="31"/>
    </row>
    <row r="26" spans="1:10" ht="29.25" customHeight="1" x14ac:dyDescent="0.3">
      <c r="A26" s="33">
        <v>18111300</v>
      </c>
      <c r="B26" s="32" t="s">
        <v>415</v>
      </c>
      <c r="C26" s="36" t="s">
        <v>13</v>
      </c>
      <c r="D26" s="55" t="s">
        <v>43</v>
      </c>
      <c r="E26" s="54">
        <v>12000</v>
      </c>
      <c r="F26" s="37">
        <v>20</v>
      </c>
      <c r="G26" s="38">
        <f t="shared" si="0"/>
        <v>240000</v>
      </c>
      <c r="H26" s="31"/>
    </row>
    <row r="27" spans="1:10" ht="25.5" customHeight="1" x14ac:dyDescent="0.3">
      <c r="A27" s="33" t="s">
        <v>199</v>
      </c>
      <c r="B27" s="56" t="s">
        <v>330</v>
      </c>
      <c r="C27" s="55" t="s">
        <v>27</v>
      </c>
      <c r="D27" s="53" t="s">
        <v>63</v>
      </c>
      <c r="E27" s="57">
        <v>10500</v>
      </c>
      <c r="F27" s="37">
        <v>100</v>
      </c>
      <c r="G27" s="38">
        <f t="shared" si="0"/>
        <v>1050000</v>
      </c>
      <c r="H27" s="58"/>
    </row>
    <row r="28" spans="1:10" ht="25.5" customHeight="1" x14ac:dyDescent="0.3">
      <c r="A28" s="33" t="s">
        <v>200</v>
      </c>
      <c r="B28" s="56" t="s">
        <v>334</v>
      </c>
      <c r="C28" s="55" t="s">
        <v>27</v>
      </c>
      <c r="D28" s="53" t="s">
        <v>63</v>
      </c>
      <c r="E28" s="57">
        <v>10500</v>
      </c>
      <c r="F28" s="37">
        <v>100</v>
      </c>
      <c r="G28" s="38">
        <f t="shared" si="0"/>
        <v>1050000</v>
      </c>
      <c r="H28" s="58"/>
    </row>
    <row r="29" spans="1:10" ht="25.5" customHeight="1" x14ac:dyDescent="0.3">
      <c r="A29" s="33" t="s">
        <v>201</v>
      </c>
      <c r="B29" s="56" t="s">
        <v>416</v>
      </c>
      <c r="C29" s="55" t="s">
        <v>27</v>
      </c>
      <c r="D29" s="53" t="s">
        <v>63</v>
      </c>
      <c r="E29" s="57">
        <v>10000</v>
      </c>
      <c r="F29" s="37">
        <v>50</v>
      </c>
      <c r="G29" s="38">
        <f t="shared" si="0"/>
        <v>500000</v>
      </c>
      <c r="H29" s="59"/>
    </row>
    <row r="30" spans="1:10" ht="25.5" customHeight="1" x14ac:dyDescent="0.3">
      <c r="A30" s="33" t="s">
        <v>204</v>
      </c>
      <c r="B30" s="56" t="s">
        <v>206</v>
      </c>
      <c r="C30" s="55" t="s">
        <v>27</v>
      </c>
      <c r="D30" s="55" t="s">
        <v>25</v>
      </c>
      <c r="E30" s="57">
        <v>19800</v>
      </c>
      <c r="F30" s="37">
        <v>250</v>
      </c>
      <c r="G30" s="38">
        <f t="shared" si="0"/>
        <v>4950000</v>
      </c>
      <c r="H30" s="31"/>
    </row>
    <row r="31" spans="1:10" ht="25.5" customHeight="1" x14ac:dyDescent="0.3">
      <c r="A31" s="33" t="s">
        <v>205</v>
      </c>
      <c r="B31" s="56" t="s">
        <v>144</v>
      </c>
      <c r="C31" s="55" t="s">
        <v>27</v>
      </c>
      <c r="D31" s="55" t="s">
        <v>25</v>
      </c>
      <c r="E31" s="57">
        <v>22000</v>
      </c>
      <c r="F31" s="37">
        <v>100</v>
      </c>
      <c r="G31" s="38">
        <f t="shared" si="0"/>
        <v>2200000</v>
      </c>
      <c r="H31" s="31"/>
    </row>
    <row r="32" spans="1:10" ht="15.75" customHeight="1" x14ac:dyDescent="0.3">
      <c r="A32" s="33">
        <v>18231400</v>
      </c>
      <c r="B32" s="32" t="s">
        <v>417</v>
      </c>
      <c r="C32" s="55" t="s">
        <v>27</v>
      </c>
      <c r="D32" s="55" t="s">
        <v>25</v>
      </c>
      <c r="E32" s="54">
        <v>8000</v>
      </c>
      <c r="F32" s="54">
        <v>200</v>
      </c>
      <c r="G32" s="38">
        <f t="shared" si="0"/>
        <v>1600000</v>
      </c>
      <c r="H32" s="31"/>
    </row>
    <row r="33" spans="1:8" ht="17.25" customHeight="1" x14ac:dyDescent="0.3">
      <c r="A33" s="33">
        <v>18231600</v>
      </c>
      <c r="B33" s="32" t="s">
        <v>331</v>
      </c>
      <c r="C33" s="55" t="s">
        <v>27</v>
      </c>
      <c r="D33" s="55" t="s">
        <v>25</v>
      </c>
      <c r="E33" s="54">
        <v>10500</v>
      </c>
      <c r="F33" s="54">
        <v>150</v>
      </c>
      <c r="G33" s="38">
        <f t="shared" si="0"/>
        <v>1575000</v>
      </c>
      <c r="H33" s="31"/>
    </row>
    <row r="34" spans="1:8" ht="20.100000000000001" customHeight="1" x14ac:dyDescent="0.3">
      <c r="A34" s="33">
        <v>18231410</v>
      </c>
      <c r="B34" s="32" t="s">
        <v>42</v>
      </c>
      <c r="C34" s="55" t="s">
        <v>27</v>
      </c>
      <c r="D34" s="55" t="s">
        <v>43</v>
      </c>
      <c r="E34" s="54">
        <v>33500</v>
      </c>
      <c r="F34" s="54">
        <v>50</v>
      </c>
      <c r="G34" s="38">
        <f t="shared" si="0"/>
        <v>1675000</v>
      </c>
      <c r="H34" s="31"/>
    </row>
    <row r="35" spans="1:8" ht="20.100000000000001" customHeight="1" x14ac:dyDescent="0.3">
      <c r="A35" s="33">
        <v>18231210</v>
      </c>
      <c r="B35" s="32" t="s">
        <v>44</v>
      </c>
      <c r="C35" s="55" t="s">
        <v>27</v>
      </c>
      <c r="D35" s="55" t="s">
        <v>43</v>
      </c>
      <c r="E35" s="54">
        <v>32000</v>
      </c>
      <c r="F35" s="54">
        <v>50</v>
      </c>
      <c r="G35" s="38">
        <f t="shared" si="0"/>
        <v>1600000</v>
      </c>
      <c r="H35" s="31"/>
    </row>
    <row r="36" spans="1:8" ht="25.5" customHeight="1" x14ac:dyDescent="0.3">
      <c r="A36" s="33" t="s">
        <v>132</v>
      </c>
      <c r="B36" s="32" t="s">
        <v>418</v>
      </c>
      <c r="C36" s="55" t="s">
        <v>27</v>
      </c>
      <c r="D36" s="55" t="s">
        <v>43</v>
      </c>
      <c r="E36" s="54">
        <v>14400</v>
      </c>
      <c r="F36" s="54">
        <v>150</v>
      </c>
      <c r="G36" s="38">
        <f t="shared" si="0"/>
        <v>2160000</v>
      </c>
      <c r="H36" s="31"/>
    </row>
    <row r="37" spans="1:8" ht="30.75" customHeight="1" x14ac:dyDescent="0.3">
      <c r="A37" s="33" t="s">
        <v>133</v>
      </c>
      <c r="B37" s="32" t="s">
        <v>326</v>
      </c>
      <c r="C37" s="55" t="s">
        <v>27</v>
      </c>
      <c r="D37" s="55" t="s">
        <v>43</v>
      </c>
      <c r="E37" s="54">
        <v>25600</v>
      </c>
      <c r="F37" s="54">
        <v>250</v>
      </c>
      <c r="G37" s="38">
        <f t="shared" si="0"/>
        <v>6400000</v>
      </c>
      <c r="H37" s="31"/>
    </row>
    <row r="38" spans="1:8" ht="25.5" customHeight="1" x14ac:dyDescent="0.3">
      <c r="A38" s="33" t="s">
        <v>134</v>
      </c>
      <c r="B38" s="32" t="s">
        <v>45</v>
      </c>
      <c r="C38" s="55" t="s">
        <v>27</v>
      </c>
      <c r="D38" s="55" t="s">
        <v>43</v>
      </c>
      <c r="E38" s="54">
        <v>45000</v>
      </c>
      <c r="F38" s="54">
        <v>10</v>
      </c>
      <c r="G38" s="38">
        <f t="shared" si="0"/>
        <v>450000</v>
      </c>
      <c r="H38" s="31"/>
    </row>
    <row r="39" spans="1:8" ht="25.5" customHeight="1" x14ac:dyDescent="0.3">
      <c r="A39" s="33" t="s">
        <v>46</v>
      </c>
      <c r="B39" s="32" t="s">
        <v>419</v>
      </c>
      <c r="C39" s="55" t="s">
        <v>27</v>
      </c>
      <c r="D39" s="55" t="s">
        <v>25</v>
      </c>
      <c r="E39" s="54">
        <v>5000</v>
      </c>
      <c r="F39" s="54">
        <v>400</v>
      </c>
      <c r="G39" s="38">
        <f t="shared" si="0"/>
        <v>2000000</v>
      </c>
      <c r="H39" s="31"/>
    </row>
    <row r="40" spans="1:8" ht="25.5" customHeight="1" x14ac:dyDescent="0.3">
      <c r="A40" s="33" t="s">
        <v>47</v>
      </c>
      <c r="B40" s="32" t="s">
        <v>420</v>
      </c>
      <c r="C40" s="55" t="s">
        <v>27</v>
      </c>
      <c r="D40" s="55" t="s">
        <v>25</v>
      </c>
      <c r="E40" s="54">
        <v>4500</v>
      </c>
      <c r="F40" s="54">
        <v>300</v>
      </c>
      <c r="G40" s="38">
        <f t="shared" si="0"/>
        <v>1350000</v>
      </c>
      <c r="H40" s="31"/>
    </row>
    <row r="41" spans="1:8" ht="24" customHeight="1" x14ac:dyDescent="0.3">
      <c r="A41" s="33" t="s">
        <v>48</v>
      </c>
      <c r="B41" s="32" t="s">
        <v>421</v>
      </c>
      <c r="C41" s="55" t="s">
        <v>27</v>
      </c>
      <c r="D41" s="55" t="s">
        <v>25</v>
      </c>
      <c r="E41" s="54">
        <v>4800</v>
      </c>
      <c r="F41" s="54">
        <v>50</v>
      </c>
      <c r="G41" s="38">
        <f t="shared" si="0"/>
        <v>240000</v>
      </c>
      <c r="H41" s="31"/>
    </row>
    <row r="42" spans="1:8" ht="26.25" customHeight="1" x14ac:dyDescent="0.3">
      <c r="A42" s="33" t="s">
        <v>49</v>
      </c>
      <c r="B42" s="32" t="s">
        <v>422</v>
      </c>
      <c r="C42" s="55" t="s">
        <v>27</v>
      </c>
      <c r="D42" s="55" t="s">
        <v>25</v>
      </c>
      <c r="E42" s="54">
        <v>4300</v>
      </c>
      <c r="F42" s="54">
        <v>100</v>
      </c>
      <c r="G42" s="38">
        <f t="shared" si="0"/>
        <v>430000</v>
      </c>
      <c r="H42" s="31"/>
    </row>
    <row r="43" spans="1:8" ht="25.5" customHeight="1" x14ac:dyDescent="0.3">
      <c r="A43" s="33">
        <v>18311210</v>
      </c>
      <c r="B43" s="32" t="s">
        <v>423</v>
      </c>
      <c r="C43" s="55" t="s">
        <v>27</v>
      </c>
      <c r="D43" s="55" t="s">
        <v>25</v>
      </c>
      <c r="E43" s="54">
        <v>900</v>
      </c>
      <c r="F43" s="54">
        <v>300</v>
      </c>
      <c r="G43" s="38">
        <f t="shared" si="0"/>
        <v>270000</v>
      </c>
      <c r="H43" s="31"/>
    </row>
    <row r="44" spans="1:8" ht="24" customHeight="1" x14ac:dyDescent="0.3">
      <c r="A44" s="33" t="s">
        <v>50</v>
      </c>
      <c r="B44" s="32" t="s">
        <v>424</v>
      </c>
      <c r="C44" s="55" t="s">
        <v>27</v>
      </c>
      <c r="D44" s="55" t="s">
        <v>25</v>
      </c>
      <c r="E44" s="57">
        <v>7000</v>
      </c>
      <c r="F44" s="37">
        <v>250</v>
      </c>
      <c r="G44" s="38">
        <f t="shared" si="0"/>
        <v>1750000</v>
      </c>
      <c r="H44" s="31"/>
    </row>
    <row r="45" spans="1:8" ht="21.6" x14ac:dyDescent="0.3">
      <c r="A45" s="33" t="s">
        <v>51</v>
      </c>
      <c r="B45" s="32" t="s">
        <v>425</v>
      </c>
      <c r="C45" s="55" t="s">
        <v>27</v>
      </c>
      <c r="D45" s="55" t="s">
        <v>25</v>
      </c>
      <c r="E45" s="57">
        <v>3100</v>
      </c>
      <c r="F45" s="37">
        <v>250</v>
      </c>
      <c r="G45" s="38">
        <f t="shared" si="0"/>
        <v>775000</v>
      </c>
      <c r="H45" s="31"/>
    </row>
    <row r="46" spans="1:8" ht="16.5" customHeight="1" x14ac:dyDescent="0.3">
      <c r="A46" s="33">
        <v>18421120</v>
      </c>
      <c r="B46" s="32" t="s">
        <v>426</v>
      </c>
      <c r="C46" s="55" t="s">
        <v>27</v>
      </c>
      <c r="D46" s="55" t="s">
        <v>25</v>
      </c>
      <c r="E46" s="54">
        <v>600</v>
      </c>
      <c r="F46" s="54">
        <v>200</v>
      </c>
      <c r="G46" s="38">
        <f t="shared" si="0"/>
        <v>120000</v>
      </c>
      <c r="H46" s="31"/>
    </row>
    <row r="47" spans="1:8" ht="18" customHeight="1" x14ac:dyDescent="0.3">
      <c r="A47" s="33">
        <v>18421170</v>
      </c>
      <c r="B47" s="32" t="s">
        <v>427</v>
      </c>
      <c r="C47" s="55" t="s">
        <v>27</v>
      </c>
      <c r="D47" s="36" t="s">
        <v>25</v>
      </c>
      <c r="E47" s="54">
        <v>2500</v>
      </c>
      <c r="F47" s="37">
        <v>200</v>
      </c>
      <c r="G47" s="38">
        <f t="shared" si="0"/>
        <v>500000</v>
      </c>
      <c r="H47" s="31"/>
    </row>
    <row r="48" spans="1:8" ht="25.5" customHeight="1" x14ac:dyDescent="0.3">
      <c r="A48" s="33">
        <v>18411210</v>
      </c>
      <c r="B48" s="32" t="s">
        <v>241</v>
      </c>
      <c r="C48" s="55" t="s">
        <v>27</v>
      </c>
      <c r="D48" s="55" t="s">
        <v>43</v>
      </c>
      <c r="E48" s="37">
        <v>25000</v>
      </c>
      <c r="F48" s="37">
        <v>7</v>
      </c>
      <c r="G48" s="38">
        <f t="shared" si="0"/>
        <v>175000</v>
      </c>
      <c r="H48" s="31"/>
    </row>
    <row r="49" spans="1:8" ht="19.5" customHeight="1" x14ac:dyDescent="0.3">
      <c r="A49" s="33" t="s">
        <v>247</v>
      </c>
      <c r="B49" s="32" t="s">
        <v>248</v>
      </c>
      <c r="C49" s="55" t="s">
        <v>13</v>
      </c>
      <c r="D49" s="55" t="s">
        <v>25</v>
      </c>
      <c r="E49" s="37">
        <v>19000</v>
      </c>
      <c r="F49" s="37">
        <v>4</v>
      </c>
      <c r="G49" s="38">
        <f t="shared" si="0"/>
        <v>76000</v>
      </c>
      <c r="H49" s="31"/>
    </row>
    <row r="50" spans="1:8" ht="18" customHeight="1" x14ac:dyDescent="0.3">
      <c r="A50" s="33" t="s">
        <v>249</v>
      </c>
      <c r="B50" s="32" t="s">
        <v>248</v>
      </c>
      <c r="C50" s="55" t="s">
        <v>13</v>
      </c>
      <c r="D50" s="55" t="s">
        <v>25</v>
      </c>
      <c r="E50" s="37">
        <v>15000</v>
      </c>
      <c r="F50" s="37">
        <v>5</v>
      </c>
      <c r="G50" s="38">
        <f t="shared" si="0"/>
        <v>75000</v>
      </c>
      <c r="H50" s="31"/>
    </row>
    <row r="51" spans="1:8" ht="19.5" customHeight="1" x14ac:dyDescent="0.3">
      <c r="A51" s="33">
        <v>19241400</v>
      </c>
      <c r="B51" s="32" t="s">
        <v>335</v>
      </c>
      <c r="C51" s="55" t="s">
        <v>13</v>
      </c>
      <c r="D51" s="55" t="s">
        <v>87</v>
      </c>
      <c r="E51" s="54">
        <v>1000</v>
      </c>
      <c r="F51" s="37">
        <v>30</v>
      </c>
      <c r="G51" s="38">
        <f t="shared" si="0"/>
        <v>30000</v>
      </c>
      <c r="H51" s="31"/>
    </row>
    <row r="52" spans="1:8" ht="25.5" customHeight="1" x14ac:dyDescent="0.3">
      <c r="A52" s="33" t="s">
        <v>212</v>
      </c>
      <c r="B52" s="32" t="s">
        <v>428</v>
      </c>
      <c r="C52" s="55" t="s">
        <v>13</v>
      </c>
      <c r="D52" s="55" t="s">
        <v>25</v>
      </c>
      <c r="E52" s="37">
        <v>3000</v>
      </c>
      <c r="F52" s="37">
        <v>3</v>
      </c>
      <c r="G52" s="38">
        <f t="shared" si="0"/>
        <v>9000</v>
      </c>
      <c r="H52" s="31"/>
    </row>
    <row r="53" spans="1:8" ht="27.75" customHeight="1" x14ac:dyDescent="0.3">
      <c r="A53" s="33" t="s">
        <v>213</v>
      </c>
      <c r="B53" s="32" t="s">
        <v>429</v>
      </c>
      <c r="C53" s="55" t="s">
        <v>13</v>
      </c>
      <c r="D53" s="55" t="s">
        <v>25</v>
      </c>
      <c r="E53" s="37">
        <v>2800</v>
      </c>
      <c r="F53" s="37">
        <v>5</v>
      </c>
      <c r="G53" s="38">
        <f t="shared" si="0"/>
        <v>14000</v>
      </c>
      <c r="H53" s="31"/>
    </row>
    <row r="54" spans="1:8" ht="27.75" customHeight="1" x14ac:dyDescent="0.3">
      <c r="A54" s="33" t="s">
        <v>301</v>
      </c>
      <c r="B54" s="32" t="s">
        <v>430</v>
      </c>
      <c r="C54" s="55" t="s">
        <v>13</v>
      </c>
      <c r="D54" s="55" t="s">
        <v>25</v>
      </c>
      <c r="E54" s="37">
        <v>580</v>
      </c>
      <c r="F54" s="37">
        <v>100</v>
      </c>
      <c r="G54" s="38">
        <f t="shared" si="0"/>
        <v>58000</v>
      </c>
      <c r="H54" s="31"/>
    </row>
    <row r="55" spans="1:8" ht="27.75" customHeight="1" x14ac:dyDescent="0.3">
      <c r="A55" s="33" t="s">
        <v>302</v>
      </c>
      <c r="B55" s="32" t="s">
        <v>431</v>
      </c>
      <c r="C55" s="55" t="s">
        <v>13</v>
      </c>
      <c r="D55" s="55" t="s">
        <v>25</v>
      </c>
      <c r="E55" s="37">
        <v>380</v>
      </c>
      <c r="F55" s="37">
        <v>100</v>
      </c>
      <c r="G55" s="38">
        <f t="shared" si="0"/>
        <v>38000</v>
      </c>
      <c r="H55" s="31"/>
    </row>
    <row r="56" spans="1:8" ht="25.5" customHeight="1" x14ac:dyDescent="0.3">
      <c r="A56" s="33">
        <v>19721200</v>
      </c>
      <c r="B56" s="32" t="s">
        <v>300</v>
      </c>
      <c r="C56" s="55" t="s">
        <v>13</v>
      </c>
      <c r="D56" s="55" t="s">
        <v>52</v>
      </c>
      <c r="E56" s="37">
        <v>5000</v>
      </c>
      <c r="F56" s="37">
        <v>4</v>
      </c>
      <c r="G56" s="38">
        <f t="shared" si="0"/>
        <v>20000</v>
      </c>
      <c r="H56" s="31"/>
    </row>
    <row r="57" spans="1:8" ht="25.5" customHeight="1" x14ac:dyDescent="0.3">
      <c r="A57" s="33">
        <v>22120000</v>
      </c>
      <c r="B57" s="32" t="s">
        <v>24</v>
      </c>
      <c r="C57" s="36" t="s">
        <v>13</v>
      </c>
      <c r="D57" s="36" t="s">
        <v>25</v>
      </c>
      <c r="E57" s="37">
        <v>2000</v>
      </c>
      <c r="F57" s="37">
        <v>350</v>
      </c>
      <c r="G57" s="38">
        <f t="shared" si="0"/>
        <v>700000</v>
      </c>
      <c r="H57" s="31"/>
    </row>
    <row r="58" spans="1:8" ht="21" customHeight="1" x14ac:dyDescent="0.3">
      <c r="A58" s="33">
        <v>22111150</v>
      </c>
      <c r="B58" s="32" t="s">
        <v>407</v>
      </c>
      <c r="C58" s="36" t="s">
        <v>13</v>
      </c>
      <c r="D58" s="36" t="s">
        <v>25</v>
      </c>
      <c r="E58" s="37">
        <v>5800</v>
      </c>
      <c r="F58" s="37">
        <v>20</v>
      </c>
      <c r="G58" s="38">
        <f t="shared" si="0"/>
        <v>116000</v>
      </c>
      <c r="H58" s="31"/>
    </row>
    <row r="59" spans="1:8" ht="16.5" customHeight="1" x14ac:dyDescent="0.3">
      <c r="A59" s="33" t="s">
        <v>336</v>
      </c>
      <c r="B59" s="32" t="s">
        <v>124</v>
      </c>
      <c r="C59" s="36" t="s">
        <v>13</v>
      </c>
      <c r="D59" s="36" t="s">
        <v>25</v>
      </c>
      <c r="E59" s="37">
        <v>9000</v>
      </c>
      <c r="F59" s="37">
        <v>8</v>
      </c>
      <c r="G59" s="38">
        <f t="shared" si="0"/>
        <v>72000</v>
      </c>
      <c r="H59" s="31"/>
    </row>
    <row r="60" spans="1:8" ht="16.5" customHeight="1" x14ac:dyDescent="0.3">
      <c r="A60" s="33" t="s">
        <v>337</v>
      </c>
      <c r="B60" s="32" t="s">
        <v>124</v>
      </c>
      <c r="C60" s="36" t="s">
        <v>13</v>
      </c>
      <c r="D60" s="36" t="s">
        <v>25</v>
      </c>
      <c r="E60" s="37">
        <v>7000</v>
      </c>
      <c r="F60" s="37">
        <v>8</v>
      </c>
      <c r="G60" s="38">
        <f t="shared" si="0"/>
        <v>56000</v>
      </c>
      <c r="H60" s="31"/>
    </row>
    <row r="61" spans="1:8" ht="14.25" customHeight="1" x14ac:dyDescent="0.3">
      <c r="A61" s="33" t="s">
        <v>338</v>
      </c>
      <c r="B61" s="32" t="s">
        <v>124</v>
      </c>
      <c r="C61" s="36" t="s">
        <v>13</v>
      </c>
      <c r="D61" s="36" t="s">
        <v>25</v>
      </c>
      <c r="E61" s="37">
        <v>5000</v>
      </c>
      <c r="F61" s="37">
        <v>7</v>
      </c>
      <c r="G61" s="38">
        <f t="shared" si="0"/>
        <v>35000</v>
      </c>
      <c r="H61" s="31"/>
    </row>
    <row r="62" spans="1:8" ht="16.5" customHeight="1" x14ac:dyDescent="0.3">
      <c r="A62" s="33" t="s">
        <v>605</v>
      </c>
      <c r="B62" s="32" t="s">
        <v>124</v>
      </c>
      <c r="C62" s="36" t="s">
        <v>13</v>
      </c>
      <c r="D62" s="36" t="s">
        <v>25</v>
      </c>
      <c r="E62" s="37">
        <v>3000</v>
      </c>
      <c r="F62" s="37">
        <v>7</v>
      </c>
      <c r="G62" s="38">
        <f t="shared" si="0"/>
        <v>21000</v>
      </c>
      <c r="H62" s="31"/>
    </row>
    <row r="63" spans="1:8" ht="25.5" customHeight="1" x14ac:dyDescent="0.3">
      <c r="A63" s="33" t="s">
        <v>168</v>
      </c>
      <c r="B63" s="32" t="s">
        <v>339</v>
      </c>
      <c r="C63" s="36" t="s">
        <v>13</v>
      </c>
      <c r="D63" s="36" t="s">
        <v>25</v>
      </c>
      <c r="E63" s="37">
        <v>291</v>
      </c>
      <c r="F63" s="37">
        <v>3000</v>
      </c>
      <c r="G63" s="38">
        <f t="shared" si="0"/>
        <v>873000</v>
      </c>
      <c r="H63" s="31"/>
    </row>
    <row r="64" spans="1:8" ht="25.5" customHeight="1" x14ac:dyDescent="0.3">
      <c r="A64" s="33" t="s">
        <v>169</v>
      </c>
      <c r="B64" s="32" t="s">
        <v>434</v>
      </c>
      <c r="C64" s="36" t="s">
        <v>13</v>
      </c>
      <c r="D64" s="36" t="s">
        <v>25</v>
      </c>
      <c r="E64" s="37">
        <v>1500</v>
      </c>
      <c r="F64" s="37">
        <v>1</v>
      </c>
      <c r="G64" s="38">
        <f t="shared" si="0"/>
        <v>1500</v>
      </c>
      <c r="H64" s="31"/>
    </row>
    <row r="65" spans="1:8" ht="42" customHeight="1" x14ac:dyDescent="0.3">
      <c r="A65" s="33" t="s">
        <v>170</v>
      </c>
      <c r="B65" s="32" t="s">
        <v>432</v>
      </c>
      <c r="C65" s="36" t="s">
        <v>13</v>
      </c>
      <c r="D65" s="36" t="s">
        <v>25</v>
      </c>
      <c r="E65" s="37">
        <v>2000</v>
      </c>
      <c r="F65" s="37">
        <v>1</v>
      </c>
      <c r="G65" s="38">
        <f t="shared" si="0"/>
        <v>2000</v>
      </c>
      <c r="H65" s="31"/>
    </row>
    <row r="66" spans="1:8" ht="25.5" customHeight="1" x14ac:dyDescent="0.3">
      <c r="A66" s="33" t="s">
        <v>171</v>
      </c>
      <c r="B66" s="32" t="s">
        <v>433</v>
      </c>
      <c r="C66" s="36" t="s">
        <v>13</v>
      </c>
      <c r="D66" s="36" t="s">
        <v>25</v>
      </c>
      <c r="E66" s="37">
        <v>2800</v>
      </c>
      <c r="F66" s="37">
        <v>2</v>
      </c>
      <c r="G66" s="38">
        <f t="shared" si="0"/>
        <v>5600</v>
      </c>
      <c r="H66" s="31"/>
    </row>
    <row r="67" spans="1:8" ht="27.75" customHeight="1" x14ac:dyDescent="0.3">
      <c r="A67" s="33" t="s">
        <v>327</v>
      </c>
      <c r="B67" s="32" t="s">
        <v>435</v>
      </c>
      <c r="C67" s="36" t="s">
        <v>13</v>
      </c>
      <c r="D67" s="36" t="s">
        <v>25</v>
      </c>
      <c r="E67" s="37">
        <v>3500</v>
      </c>
      <c r="F67" s="37">
        <v>2</v>
      </c>
      <c r="G67" s="38">
        <f t="shared" si="0"/>
        <v>7000</v>
      </c>
      <c r="H67" s="31"/>
    </row>
    <row r="68" spans="1:8" ht="18" customHeight="1" x14ac:dyDescent="0.3">
      <c r="A68" s="33">
        <v>22311100</v>
      </c>
      <c r="B68" s="32" t="s">
        <v>436</v>
      </c>
      <c r="C68" s="36" t="s">
        <v>13</v>
      </c>
      <c r="D68" s="36" t="s">
        <v>25</v>
      </c>
      <c r="E68" s="37">
        <v>1000</v>
      </c>
      <c r="F68" s="37">
        <v>100</v>
      </c>
      <c r="G68" s="38">
        <f t="shared" si="0"/>
        <v>100000</v>
      </c>
      <c r="H68" s="31"/>
    </row>
    <row r="69" spans="1:8" ht="20.100000000000001" customHeight="1" x14ac:dyDescent="0.3">
      <c r="A69" s="33" t="s">
        <v>65</v>
      </c>
      <c r="B69" s="32" t="s">
        <v>66</v>
      </c>
      <c r="C69" s="36" t="s">
        <v>13</v>
      </c>
      <c r="D69" s="36" t="s">
        <v>25</v>
      </c>
      <c r="E69" s="37">
        <v>2700</v>
      </c>
      <c r="F69" s="37">
        <v>200</v>
      </c>
      <c r="G69" s="38">
        <f t="shared" si="0"/>
        <v>540000</v>
      </c>
      <c r="H69" s="31"/>
    </row>
    <row r="70" spans="1:8" ht="20.100000000000001" customHeight="1" x14ac:dyDescent="0.3">
      <c r="A70" s="33" t="s">
        <v>67</v>
      </c>
      <c r="B70" s="32" t="s">
        <v>66</v>
      </c>
      <c r="C70" s="36" t="s">
        <v>13</v>
      </c>
      <c r="D70" s="36" t="s">
        <v>25</v>
      </c>
      <c r="E70" s="37">
        <v>1200</v>
      </c>
      <c r="F70" s="37">
        <v>200</v>
      </c>
      <c r="G70" s="38">
        <f t="shared" si="0"/>
        <v>240000</v>
      </c>
      <c r="H70" s="31"/>
    </row>
    <row r="71" spans="1:8" ht="27" customHeight="1" x14ac:dyDescent="0.3">
      <c r="A71" s="33">
        <v>22451300</v>
      </c>
      <c r="B71" s="32" t="s">
        <v>710</v>
      </c>
      <c r="C71" s="36" t="s">
        <v>13</v>
      </c>
      <c r="D71" s="36" t="s">
        <v>25</v>
      </c>
      <c r="E71" s="37">
        <v>45000</v>
      </c>
      <c r="F71" s="37">
        <v>2</v>
      </c>
      <c r="G71" s="38">
        <f t="shared" si="0"/>
        <v>90000</v>
      </c>
      <c r="H71" s="31"/>
    </row>
    <row r="72" spans="1:8" ht="27" customHeight="1" x14ac:dyDescent="0.3">
      <c r="A72" s="33">
        <v>22820000</v>
      </c>
      <c r="B72" s="32" t="s">
        <v>437</v>
      </c>
      <c r="C72" s="36" t="s">
        <v>13</v>
      </c>
      <c r="D72" s="36" t="s">
        <v>25</v>
      </c>
      <c r="E72" s="37">
        <v>500</v>
      </c>
      <c r="F72" s="37">
        <v>540</v>
      </c>
      <c r="G72" s="38">
        <f t="shared" si="0"/>
        <v>270000</v>
      </c>
      <c r="H72" s="31"/>
    </row>
    <row r="73" spans="1:8" ht="21" customHeight="1" x14ac:dyDescent="0.3">
      <c r="A73" s="33" t="s">
        <v>242</v>
      </c>
      <c r="B73" s="32" t="s">
        <v>243</v>
      </c>
      <c r="C73" s="36" t="s">
        <v>13</v>
      </c>
      <c r="D73" s="36" t="s">
        <v>52</v>
      </c>
      <c r="E73" s="37">
        <v>1000</v>
      </c>
      <c r="F73" s="37">
        <v>3</v>
      </c>
      <c r="G73" s="38">
        <f t="shared" si="0"/>
        <v>3000</v>
      </c>
      <c r="H73" s="31"/>
    </row>
    <row r="74" spans="1:8" ht="25.5" customHeight="1" x14ac:dyDescent="0.3">
      <c r="A74" s="33" t="s">
        <v>244</v>
      </c>
      <c r="B74" s="32" t="s">
        <v>438</v>
      </c>
      <c r="C74" s="36" t="s">
        <v>13</v>
      </c>
      <c r="D74" s="36" t="s">
        <v>52</v>
      </c>
      <c r="E74" s="37">
        <v>1500</v>
      </c>
      <c r="F74" s="37">
        <v>3</v>
      </c>
      <c r="G74" s="38">
        <f t="shared" si="0"/>
        <v>4500</v>
      </c>
      <c r="H74" s="31"/>
    </row>
    <row r="75" spans="1:8" ht="26.25" customHeight="1" x14ac:dyDescent="0.3">
      <c r="A75" s="33">
        <v>24311370</v>
      </c>
      <c r="B75" s="32" t="s">
        <v>439</v>
      </c>
      <c r="C75" s="36" t="s">
        <v>13</v>
      </c>
      <c r="D75" s="36" t="s">
        <v>52</v>
      </c>
      <c r="E75" s="37">
        <v>250</v>
      </c>
      <c r="F75" s="37">
        <v>100</v>
      </c>
      <c r="G75" s="38">
        <f t="shared" si="0"/>
        <v>25000</v>
      </c>
      <c r="H75" s="31"/>
    </row>
    <row r="76" spans="1:8" ht="19.5" customHeight="1" x14ac:dyDescent="0.3">
      <c r="A76" s="33">
        <v>24451150</v>
      </c>
      <c r="B76" s="32" t="s">
        <v>396</v>
      </c>
      <c r="C76" s="36" t="s">
        <v>13</v>
      </c>
      <c r="D76" s="36" t="s">
        <v>52</v>
      </c>
      <c r="E76" s="37">
        <v>2700</v>
      </c>
      <c r="F76" s="37">
        <v>60</v>
      </c>
      <c r="G76" s="38">
        <f t="shared" si="0"/>
        <v>162000</v>
      </c>
      <c r="H76" s="31"/>
    </row>
    <row r="77" spans="1:8" ht="28.5" customHeight="1" x14ac:dyDescent="0.3">
      <c r="A77" s="33">
        <v>24931900</v>
      </c>
      <c r="B77" s="32" t="s">
        <v>440</v>
      </c>
      <c r="C77" s="36" t="s">
        <v>13</v>
      </c>
      <c r="D77" s="36" t="s">
        <v>25</v>
      </c>
      <c r="E77" s="37">
        <v>63000</v>
      </c>
      <c r="F77" s="37">
        <v>2</v>
      </c>
      <c r="G77" s="38">
        <f t="shared" si="0"/>
        <v>126000</v>
      </c>
      <c r="H77" s="31"/>
    </row>
    <row r="78" spans="1:8" ht="37.5" customHeight="1" x14ac:dyDescent="0.3">
      <c r="A78" s="33" t="s">
        <v>165</v>
      </c>
      <c r="B78" s="32" t="s">
        <v>441</v>
      </c>
      <c r="C78" s="36" t="s">
        <v>13</v>
      </c>
      <c r="D78" s="36" t="s">
        <v>25</v>
      </c>
      <c r="E78" s="37">
        <v>16000</v>
      </c>
      <c r="F78" s="37">
        <v>5</v>
      </c>
      <c r="G78" s="38">
        <f t="shared" si="0"/>
        <v>80000</v>
      </c>
      <c r="H78" s="31"/>
    </row>
    <row r="79" spans="1:8" ht="40.5" customHeight="1" x14ac:dyDescent="0.3">
      <c r="A79" s="33" t="s">
        <v>166</v>
      </c>
      <c r="B79" s="32" t="s">
        <v>442</v>
      </c>
      <c r="C79" s="36" t="s">
        <v>13</v>
      </c>
      <c r="D79" s="36" t="s">
        <v>25</v>
      </c>
      <c r="E79" s="37">
        <v>19600</v>
      </c>
      <c r="F79" s="37">
        <v>5</v>
      </c>
      <c r="G79" s="38">
        <f t="shared" si="0"/>
        <v>98000</v>
      </c>
      <c r="H79" s="31"/>
    </row>
    <row r="80" spans="1:8" ht="27" customHeight="1" x14ac:dyDescent="0.3">
      <c r="A80" s="33" t="s">
        <v>228</v>
      </c>
      <c r="B80" s="32" t="s">
        <v>399</v>
      </c>
      <c r="C80" s="36" t="s">
        <v>13</v>
      </c>
      <c r="D80" s="36" t="s">
        <v>25</v>
      </c>
      <c r="E80" s="37">
        <v>2000</v>
      </c>
      <c r="F80" s="37">
        <v>5</v>
      </c>
      <c r="G80" s="38">
        <f t="shared" si="0"/>
        <v>10000</v>
      </c>
      <c r="H80" s="31"/>
    </row>
    <row r="81" spans="1:10" ht="21" customHeight="1" x14ac:dyDescent="0.3">
      <c r="A81" s="33">
        <v>24911200</v>
      </c>
      <c r="B81" s="32" t="s">
        <v>68</v>
      </c>
      <c r="C81" s="36" t="s">
        <v>13</v>
      </c>
      <c r="D81" s="60" t="s">
        <v>52</v>
      </c>
      <c r="E81" s="37">
        <v>1200</v>
      </c>
      <c r="F81" s="61">
        <v>20</v>
      </c>
      <c r="G81" s="38">
        <f t="shared" si="0"/>
        <v>24000</v>
      </c>
      <c r="H81" s="31"/>
    </row>
    <row r="82" spans="1:10" ht="27.75" customHeight="1" x14ac:dyDescent="0.3">
      <c r="A82" s="33">
        <v>24911500</v>
      </c>
      <c r="B82" s="62" t="s">
        <v>443</v>
      </c>
      <c r="C82" s="36" t="s">
        <v>13</v>
      </c>
      <c r="D82" s="60" t="s">
        <v>25</v>
      </c>
      <c r="E82" s="37">
        <v>2000</v>
      </c>
      <c r="F82" s="61">
        <v>30</v>
      </c>
      <c r="G82" s="38">
        <f t="shared" si="0"/>
        <v>60000</v>
      </c>
      <c r="H82" s="31"/>
      <c r="J82" s="63"/>
    </row>
    <row r="83" spans="1:10" ht="19.5" customHeight="1" x14ac:dyDescent="0.3">
      <c r="A83" s="33">
        <v>30197332</v>
      </c>
      <c r="B83" s="62" t="s">
        <v>280</v>
      </c>
      <c r="C83" s="36" t="s">
        <v>27</v>
      </c>
      <c r="D83" s="36" t="s">
        <v>25</v>
      </c>
      <c r="E83" s="37">
        <v>2000</v>
      </c>
      <c r="F83" s="61">
        <v>10</v>
      </c>
      <c r="G83" s="38">
        <f t="shared" si="0"/>
        <v>20000</v>
      </c>
      <c r="H83" s="58"/>
      <c r="J83" s="63"/>
    </row>
    <row r="84" spans="1:10" ht="29.25" customHeight="1" x14ac:dyDescent="0.3">
      <c r="A84" s="33">
        <v>30199798</v>
      </c>
      <c r="B84" s="32" t="s">
        <v>340</v>
      </c>
      <c r="C84" s="36" t="s">
        <v>27</v>
      </c>
      <c r="D84" s="36" t="s">
        <v>25</v>
      </c>
      <c r="E84" s="37">
        <v>15000</v>
      </c>
      <c r="F84" s="37">
        <v>40</v>
      </c>
      <c r="G84" s="38">
        <f t="shared" si="0"/>
        <v>600000</v>
      </c>
      <c r="H84" s="64"/>
    </row>
    <row r="85" spans="1:10" ht="25.5" customHeight="1" x14ac:dyDescent="0.3">
      <c r="A85" s="33">
        <v>30197622</v>
      </c>
      <c r="B85" s="32" t="s">
        <v>444</v>
      </c>
      <c r="C85" s="36" t="s">
        <v>27</v>
      </c>
      <c r="D85" s="36" t="s">
        <v>52</v>
      </c>
      <c r="E85" s="37">
        <v>700</v>
      </c>
      <c r="F85" s="37">
        <v>1000</v>
      </c>
      <c r="G85" s="38">
        <f t="shared" si="0"/>
        <v>700000</v>
      </c>
      <c r="H85" s="58"/>
    </row>
    <row r="86" spans="1:10" ht="25.5" customHeight="1" x14ac:dyDescent="0.3">
      <c r="A86" s="33">
        <v>30141200</v>
      </c>
      <c r="B86" s="32" t="s">
        <v>722</v>
      </c>
      <c r="C86" s="36" t="s">
        <v>27</v>
      </c>
      <c r="D86" s="36" t="s">
        <v>25</v>
      </c>
      <c r="E86" s="37">
        <v>7687.5</v>
      </c>
      <c r="F86" s="37">
        <v>8</v>
      </c>
      <c r="G86" s="38">
        <f t="shared" si="0"/>
        <v>61500</v>
      </c>
      <c r="H86" s="58"/>
    </row>
    <row r="87" spans="1:10" ht="20.100000000000001" customHeight="1" x14ac:dyDescent="0.3">
      <c r="A87" s="33">
        <v>30192121</v>
      </c>
      <c r="B87" s="32" t="s">
        <v>53</v>
      </c>
      <c r="C87" s="36" t="s">
        <v>27</v>
      </c>
      <c r="D87" s="36" t="s">
        <v>25</v>
      </c>
      <c r="E87" s="37">
        <v>120</v>
      </c>
      <c r="F87" s="37">
        <v>500</v>
      </c>
      <c r="G87" s="38">
        <f t="shared" si="0"/>
        <v>60000</v>
      </c>
      <c r="H87" s="31"/>
    </row>
    <row r="88" spans="1:10" ht="20.100000000000001" customHeight="1" x14ac:dyDescent="0.3">
      <c r="A88" s="33" t="s">
        <v>215</v>
      </c>
      <c r="B88" s="32" t="s">
        <v>195</v>
      </c>
      <c r="C88" s="36" t="s">
        <v>27</v>
      </c>
      <c r="D88" s="37" t="s">
        <v>25</v>
      </c>
      <c r="E88" s="37">
        <v>1000</v>
      </c>
      <c r="F88" s="37">
        <v>20</v>
      </c>
      <c r="G88" s="38">
        <f t="shared" ref="G88:G151" si="1">E88*F88</f>
        <v>20000</v>
      </c>
      <c r="H88" s="31"/>
    </row>
    <row r="89" spans="1:10" ht="20.100000000000001" customHeight="1" x14ac:dyDescent="0.3">
      <c r="A89" s="33" t="s">
        <v>54</v>
      </c>
      <c r="B89" s="32" t="s">
        <v>196</v>
      </c>
      <c r="C89" s="36" t="s">
        <v>27</v>
      </c>
      <c r="D89" s="37" t="s">
        <v>25</v>
      </c>
      <c r="E89" s="37">
        <v>500</v>
      </c>
      <c r="F89" s="37">
        <v>50</v>
      </c>
      <c r="G89" s="38">
        <f t="shared" si="1"/>
        <v>25000</v>
      </c>
      <c r="H89" s="31"/>
    </row>
    <row r="90" spans="1:10" ht="22.5" customHeight="1" x14ac:dyDescent="0.3">
      <c r="A90" s="33">
        <v>30192130</v>
      </c>
      <c r="B90" s="32" t="s">
        <v>216</v>
      </c>
      <c r="C90" s="36" t="s">
        <v>27</v>
      </c>
      <c r="D90" s="36" t="s">
        <v>25</v>
      </c>
      <c r="E90" s="37">
        <v>30</v>
      </c>
      <c r="F90" s="37">
        <v>100</v>
      </c>
      <c r="G90" s="38">
        <f t="shared" si="1"/>
        <v>3000</v>
      </c>
      <c r="H90" s="31"/>
    </row>
    <row r="91" spans="1:10" ht="25.5" customHeight="1" x14ac:dyDescent="0.3">
      <c r="A91" s="33">
        <v>37821130</v>
      </c>
      <c r="B91" s="32" t="s">
        <v>324</v>
      </c>
      <c r="C91" s="36" t="s">
        <v>27</v>
      </c>
      <c r="D91" s="36" t="s">
        <v>25</v>
      </c>
      <c r="E91" s="37">
        <v>60</v>
      </c>
      <c r="F91" s="37">
        <v>120</v>
      </c>
      <c r="G91" s="38">
        <f t="shared" si="1"/>
        <v>7200</v>
      </c>
      <c r="H91" s="31"/>
    </row>
    <row r="92" spans="1:10" ht="36.75" customHeight="1" x14ac:dyDescent="0.3">
      <c r="A92" s="33">
        <v>30192136</v>
      </c>
      <c r="B92" s="32" t="s">
        <v>445</v>
      </c>
      <c r="C92" s="36" t="s">
        <v>27</v>
      </c>
      <c r="D92" s="36" t="s">
        <v>25</v>
      </c>
      <c r="E92" s="37">
        <v>400</v>
      </c>
      <c r="F92" s="37">
        <v>10</v>
      </c>
      <c r="G92" s="38">
        <f t="shared" si="1"/>
        <v>4000</v>
      </c>
      <c r="H92" s="31"/>
    </row>
    <row r="93" spans="1:10" ht="28.5" customHeight="1" x14ac:dyDescent="0.3">
      <c r="A93" s="33">
        <v>30192135</v>
      </c>
      <c r="B93" s="32" t="s">
        <v>446</v>
      </c>
      <c r="C93" s="36" t="s">
        <v>27</v>
      </c>
      <c r="D93" s="36" t="s">
        <v>55</v>
      </c>
      <c r="E93" s="37">
        <v>100</v>
      </c>
      <c r="F93" s="37">
        <v>50</v>
      </c>
      <c r="G93" s="38">
        <f t="shared" si="1"/>
        <v>5000</v>
      </c>
      <c r="H93" s="31"/>
    </row>
    <row r="94" spans="1:10" ht="37.5" customHeight="1" x14ac:dyDescent="0.3">
      <c r="A94" s="33" t="s">
        <v>57</v>
      </c>
      <c r="B94" s="32" t="s">
        <v>447</v>
      </c>
      <c r="C94" s="36" t="s">
        <v>27</v>
      </c>
      <c r="D94" s="36" t="s">
        <v>25</v>
      </c>
      <c r="E94" s="37">
        <v>500</v>
      </c>
      <c r="F94" s="37">
        <v>15</v>
      </c>
      <c r="G94" s="38">
        <f t="shared" si="1"/>
        <v>7500</v>
      </c>
      <c r="H94" s="31"/>
    </row>
    <row r="95" spans="1:10" ht="39" customHeight="1" x14ac:dyDescent="0.3">
      <c r="A95" s="33" t="s">
        <v>58</v>
      </c>
      <c r="B95" s="32" t="s">
        <v>448</v>
      </c>
      <c r="C95" s="36" t="s">
        <v>27</v>
      </c>
      <c r="D95" s="36" t="s">
        <v>25</v>
      </c>
      <c r="E95" s="37">
        <v>700</v>
      </c>
      <c r="F95" s="37">
        <v>10</v>
      </c>
      <c r="G95" s="38">
        <f t="shared" si="1"/>
        <v>7000</v>
      </c>
      <c r="H95" s="31"/>
    </row>
    <row r="96" spans="1:10" ht="39" customHeight="1" x14ac:dyDescent="0.3">
      <c r="A96" s="33" t="s">
        <v>231</v>
      </c>
      <c r="B96" s="32" t="s">
        <v>449</v>
      </c>
      <c r="C96" s="36" t="s">
        <v>27</v>
      </c>
      <c r="D96" s="36" t="s">
        <v>25</v>
      </c>
      <c r="E96" s="37">
        <v>100</v>
      </c>
      <c r="F96" s="37">
        <v>25</v>
      </c>
      <c r="G96" s="38">
        <f t="shared" si="1"/>
        <v>2500</v>
      </c>
      <c r="H96" s="31"/>
    </row>
    <row r="97" spans="1:12" ht="28.5" customHeight="1" x14ac:dyDescent="0.3">
      <c r="A97" s="33">
        <v>30192210</v>
      </c>
      <c r="B97" s="32" t="s">
        <v>450</v>
      </c>
      <c r="C97" s="36" t="s">
        <v>27</v>
      </c>
      <c r="D97" s="36" t="s">
        <v>25</v>
      </c>
      <c r="E97" s="37">
        <v>300</v>
      </c>
      <c r="F97" s="37">
        <v>100</v>
      </c>
      <c r="G97" s="38">
        <f t="shared" si="1"/>
        <v>30000</v>
      </c>
      <c r="H97" s="31"/>
    </row>
    <row r="98" spans="1:12" ht="28.5" customHeight="1" x14ac:dyDescent="0.3">
      <c r="A98" s="33">
        <v>30192220</v>
      </c>
      <c r="B98" s="32" t="s">
        <v>451</v>
      </c>
      <c r="C98" s="36" t="s">
        <v>27</v>
      </c>
      <c r="D98" s="36" t="s">
        <v>25</v>
      </c>
      <c r="E98" s="37">
        <v>120</v>
      </c>
      <c r="F98" s="37">
        <v>100</v>
      </c>
      <c r="G98" s="38">
        <f t="shared" si="1"/>
        <v>12000</v>
      </c>
      <c r="H98" s="31"/>
    </row>
    <row r="99" spans="1:12" ht="17.25" customHeight="1" x14ac:dyDescent="0.3">
      <c r="A99" s="33">
        <v>30197220</v>
      </c>
      <c r="B99" s="32" t="s">
        <v>452</v>
      </c>
      <c r="C99" s="36" t="s">
        <v>27</v>
      </c>
      <c r="D99" s="36" t="s">
        <v>25</v>
      </c>
      <c r="E99" s="37">
        <v>100</v>
      </c>
      <c r="F99" s="37">
        <v>100</v>
      </c>
      <c r="G99" s="38">
        <f t="shared" si="1"/>
        <v>10000</v>
      </c>
      <c r="H99" s="31"/>
    </row>
    <row r="100" spans="1:12" ht="37.5" customHeight="1" x14ac:dyDescent="0.3">
      <c r="A100" s="33">
        <v>30195931</v>
      </c>
      <c r="B100" s="32" t="s">
        <v>453</v>
      </c>
      <c r="C100" s="36" t="s">
        <v>27</v>
      </c>
      <c r="D100" s="36" t="s">
        <v>25</v>
      </c>
      <c r="E100" s="37">
        <v>35000</v>
      </c>
      <c r="F100" s="37">
        <v>5</v>
      </c>
      <c r="G100" s="38">
        <f t="shared" si="1"/>
        <v>175000</v>
      </c>
      <c r="H100" s="31"/>
    </row>
    <row r="101" spans="1:12" ht="40.5" customHeight="1" x14ac:dyDescent="0.3">
      <c r="A101" s="33">
        <v>30192125</v>
      </c>
      <c r="B101" s="32" t="s">
        <v>136</v>
      </c>
      <c r="C101" s="36" t="s">
        <v>27</v>
      </c>
      <c r="D101" s="36" t="s">
        <v>25</v>
      </c>
      <c r="E101" s="37">
        <v>150</v>
      </c>
      <c r="F101" s="37">
        <v>50</v>
      </c>
      <c r="G101" s="38">
        <f t="shared" si="1"/>
        <v>7500</v>
      </c>
      <c r="H101" s="31"/>
    </row>
    <row r="102" spans="1:12" ht="17.25" customHeight="1" x14ac:dyDescent="0.3">
      <c r="A102" s="33">
        <v>30192720</v>
      </c>
      <c r="B102" s="32" t="s">
        <v>135</v>
      </c>
      <c r="C102" s="36" t="s">
        <v>27</v>
      </c>
      <c r="D102" s="36" t="s">
        <v>25</v>
      </c>
      <c r="E102" s="37">
        <v>150</v>
      </c>
      <c r="F102" s="37">
        <v>30</v>
      </c>
      <c r="G102" s="38">
        <f t="shared" si="1"/>
        <v>4500</v>
      </c>
      <c r="H102" s="31"/>
    </row>
    <row r="103" spans="1:12" ht="28.5" customHeight="1" x14ac:dyDescent="0.3">
      <c r="A103" s="33">
        <v>30199232</v>
      </c>
      <c r="B103" s="32" t="s">
        <v>404</v>
      </c>
      <c r="C103" s="36" t="s">
        <v>27</v>
      </c>
      <c r="D103" s="36" t="s">
        <v>25</v>
      </c>
      <c r="E103" s="37">
        <v>30</v>
      </c>
      <c r="F103" s="37">
        <v>400</v>
      </c>
      <c r="G103" s="38">
        <f t="shared" si="1"/>
        <v>12000</v>
      </c>
      <c r="H103" s="31"/>
    </row>
    <row r="104" spans="1:12" ht="30.75" customHeight="1" x14ac:dyDescent="0.3">
      <c r="A104" s="33">
        <v>30199230</v>
      </c>
      <c r="B104" s="32" t="s">
        <v>405</v>
      </c>
      <c r="C104" s="36" t="s">
        <v>27</v>
      </c>
      <c r="D104" s="36" t="s">
        <v>25</v>
      </c>
      <c r="E104" s="37">
        <v>20</v>
      </c>
      <c r="F104" s="37">
        <v>600</v>
      </c>
      <c r="G104" s="38">
        <f t="shared" si="1"/>
        <v>12000</v>
      </c>
      <c r="H104" s="31"/>
    </row>
    <row r="105" spans="1:12" ht="27" customHeight="1" x14ac:dyDescent="0.3">
      <c r="A105" s="33">
        <v>30199238</v>
      </c>
      <c r="B105" s="32" t="s">
        <v>406</v>
      </c>
      <c r="C105" s="36" t="s">
        <v>27</v>
      </c>
      <c r="D105" s="36" t="s">
        <v>25</v>
      </c>
      <c r="E105" s="37">
        <v>15</v>
      </c>
      <c r="F105" s="37">
        <v>600</v>
      </c>
      <c r="G105" s="38">
        <f t="shared" si="1"/>
        <v>9000</v>
      </c>
      <c r="H105" s="31"/>
    </row>
    <row r="106" spans="1:12" ht="20.100000000000001" customHeight="1" x14ac:dyDescent="0.3">
      <c r="A106" s="33">
        <v>30197621</v>
      </c>
      <c r="B106" s="32" t="s">
        <v>454</v>
      </c>
      <c r="C106" s="36" t="s">
        <v>27</v>
      </c>
      <c r="D106" s="36" t="s">
        <v>52</v>
      </c>
      <c r="E106" s="37">
        <v>6000</v>
      </c>
      <c r="F106" s="37">
        <v>5</v>
      </c>
      <c r="G106" s="38">
        <f t="shared" si="1"/>
        <v>30000</v>
      </c>
      <c r="H106" s="31"/>
    </row>
    <row r="107" spans="1:12" ht="25.5" customHeight="1" x14ac:dyDescent="0.3">
      <c r="A107" s="33">
        <v>30197321</v>
      </c>
      <c r="B107" s="32" t="s">
        <v>455</v>
      </c>
      <c r="C107" s="36" t="s">
        <v>27</v>
      </c>
      <c r="D107" s="36" t="s">
        <v>25</v>
      </c>
      <c r="E107" s="37">
        <v>900</v>
      </c>
      <c r="F107" s="37">
        <v>30</v>
      </c>
      <c r="G107" s="38">
        <f t="shared" si="1"/>
        <v>27000</v>
      </c>
      <c r="H107" s="31"/>
    </row>
    <row r="108" spans="1:12" ht="27" customHeight="1" x14ac:dyDescent="0.3">
      <c r="A108" s="33">
        <v>30197322</v>
      </c>
      <c r="B108" s="32" t="s">
        <v>456</v>
      </c>
      <c r="C108" s="36" t="s">
        <v>27</v>
      </c>
      <c r="D108" s="36" t="s">
        <v>25</v>
      </c>
      <c r="E108" s="37">
        <v>2500</v>
      </c>
      <c r="F108" s="37">
        <v>20</v>
      </c>
      <c r="G108" s="38">
        <f t="shared" si="1"/>
        <v>50000</v>
      </c>
      <c r="H108" s="31"/>
    </row>
    <row r="109" spans="1:12" ht="27.75" customHeight="1" x14ac:dyDescent="0.3">
      <c r="A109" s="33">
        <v>30197111</v>
      </c>
      <c r="B109" s="32" t="s">
        <v>341</v>
      </c>
      <c r="C109" s="36" t="s">
        <v>27</v>
      </c>
      <c r="D109" s="36" t="s">
        <v>55</v>
      </c>
      <c r="E109" s="37">
        <v>100</v>
      </c>
      <c r="F109" s="37">
        <v>50</v>
      </c>
      <c r="G109" s="38">
        <f t="shared" si="1"/>
        <v>5000</v>
      </c>
      <c r="H109" s="31"/>
    </row>
    <row r="110" spans="1:12" ht="28.2" customHeight="1" x14ac:dyDescent="0.3">
      <c r="A110" s="33">
        <v>30197112</v>
      </c>
      <c r="B110" s="32" t="s">
        <v>342</v>
      </c>
      <c r="C110" s="36" t="s">
        <v>27</v>
      </c>
      <c r="D110" s="36" t="s">
        <v>55</v>
      </c>
      <c r="E110" s="37">
        <v>200</v>
      </c>
      <c r="F110" s="37">
        <v>100</v>
      </c>
      <c r="G110" s="38">
        <f t="shared" si="1"/>
        <v>20000</v>
      </c>
      <c r="H110" s="31"/>
    </row>
    <row r="111" spans="1:12" ht="26.25" customHeight="1" x14ac:dyDescent="0.3">
      <c r="A111" s="33">
        <v>30197100</v>
      </c>
      <c r="B111" s="32" t="s">
        <v>343</v>
      </c>
      <c r="C111" s="36" t="s">
        <v>27</v>
      </c>
      <c r="D111" s="36" t="s">
        <v>55</v>
      </c>
      <c r="E111" s="37">
        <v>600</v>
      </c>
      <c r="F111" s="37">
        <v>20</v>
      </c>
      <c r="G111" s="38">
        <f t="shared" si="1"/>
        <v>12000</v>
      </c>
      <c r="H111" s="31"/>
    </row>
    <row r="112" spans="1:12" ht="28.5" customHeight="1" x14ac:dyDescent="0.3">
      <c r="A112" s="33" t="s">
        <v>344</v>
      </c>
      <c r="B112" s="32" t="s">
        <v>457</v>
      </c>
      <c r="C112" s="36" t="s">
        <v>27</v>
      </c>
      <c r="D112" s="36" t="s">
        <v>25</v>
      </c>
      <c r="E112" s="37">
        <v>500</v>
      </c>
      <c r="F112" s="37">
        <v>50</v>
      </c>
      <c r="G112" s="38">
        <f t="shared" si="1"/>
        <v>25000</v>
      </c>
      <c r="H112" s="58"/>
      <c r="I112" s="65"/>
      <c r="J112" s="65"/>
      <c r="K112" s="65"/>
      <c r="L112" s="65"/>
    </row>
    <row r="113" spans="1:12" ht="28.5" customHeight="1" x14ac:dyDescent="0.3">
      <c r="A113" s="33" t="s">
        <v>345</v>
      </c>
      <c r="B113" s="32" t="s">
        <v>458</v>
      </c>
      <c r="C113" s="36" t="s">
        <v>27</v>
      </c>
      <c r="D113" s="36" t="s">
        <v>25</v>
      </c>
      <c r="E113" s="37">
        <v>300</v>
      </c>
      <c r="F113" s="37">
        <v>50</v>
      </c>
      <c r="G113" s="38">
        <f t="shared" si="1"/>
        <v>15000</v>
      </c>
      <c r="H113" s="58"/>
      <c r="I113" s="65"/>
      <c r="J113" s="65"/>
      <c r="K113" s="65"/>
      <c r="L113" s="65"/>
    </row>
    <row r="114" spans="1:12" ht="18.75" customHeight="1" x14ac:dyDescent="0.3">
      <c r="A114" s="33">
        <v>30192100</v>
      </c>
      <c r="B114" s="32" t="s">
        <v>137</v>
      </c>
      <c r="C114" s="36" t="s">
        <v>27</v>
      </c>
      <c r="D114" s="36" t="s">
        <v>25</v>
      </c>
      <c r="E114" s="37">
        <v>100</v>
      </c>
      <c r="F114" s="37">
        <v>100</v>
      </c>
      <c r="G114" s="38">
        <f t="shared" si="1"/>
        <v>10000</v>
      </c>
      <c r="H114" s="31"/>
    </row>
    <row r="115" spans="1:12" ht="40.5" customHeight="1" x14ac:dyDescent="0.3">
      <c r="A115" s="33">
        <v>30199420</v>
      </c>
      <c r="B115" s="32" t="s">
        <v>459</v>
      </c>
      <c r="C115" s="36" t="s">
        <v>27</v>
      </c>
      <c r="D115" s="36" t="s">
        <v>25</v>
      </c>
      <c r="E115" s="37">
        <v>120</v>
      </c>
      <c r="F115" s="37">
        <v>50</v>
      </c>
      <c r="G115" s="38">
        <f t="shared" si="1"/>
        <v>6000</v>
      </c>
      <c r="H115" s="31"/>
    </row>
    <row r="116" spans="1:12" ht="27.75" customHeight="1" x14ac:dyDescent="0.3">
      <c r="A116" s="66">
        <v>30199430</v>
      </c>
      <c r="B116" s="67" t="s">
        <v>143</v>
      </c>
      <c r="C116" s="36" t="s">
        <v>27</v>
      </c>
      <c r="D116" s="36" t="s">
        <v>25</v>
      </c>
      <c r="E116" s="37">
        <v>850</v>
      </c>
      <c r="F116" s="37">
        <v>50</v>
      </c>
      <c r="G116" s="38">
        <f t="shared" si="1"/>
        <v>42500</v>
      </c>
      <c r="H116" s="31"/>
    </row>
    <row r="117" spans="1:12" ht="27" customHeight="1" x14ac:dyDescent="0.3">
      <c r="A117" s="68">
        <v>30197120</v>
      </c>
      <c r="B117" s="67" t="s">
        <v>460</v>
      </c>
      <c r="C117" s="36" t="s">
        <v>27</v>
      </c>
      <c r="D117" s="36" t="s">
        <v>55</v>
      </c>
      <c r="E117" s="37">
        <v>250</v>
      </c>
      <c r="F117" s="37">
        <v>30</v>
      </c>
      <c r="G117" s="38">
        <f t="shared" si="1"/>
        <v>7500</v>
      </c>
      <c r="H117" s="31"/>
    </row>
    <row r="118" spans="1:12" ht="28.5" customHeight="1" x14ac:dyDescent="0.3">
      <c r="A118" s="68" t="s">
        <v>237</v>
      </c>
      <c r="B118" s="67" t="s">
        <v>461</v>
      </c>
      <c r="C118" s="36" t="s">
        <v>27</v>
      </c>
      <c r="D118" s="36" t="s">
        <v>25</v>
      </c>
      <c r="E118" s="37">
        <v>600</v>
      </c>
      <c r="F118" s="37">
        <v>5</v>
      </c>
      <c r="G118" s="38">
        <f t="shared" si="1"/>
        <v>3000</v>
      </c>
      <c r="H118" s="31"/>
    </row>
    <row r="119" spans="1:12" ht="25.5" customHeight="1" x14ac:dyDescent="0.3">
      <c r="A119" s="68" t="s">
        <v>238</v>
      </c>
      <c r="B119" s="67" t="s">
        <v>462</v>
      </c>
      <c r="C119" s="36" t="s">
        <v>27</v>
      </c>
      <c r="D119" s="36" t="s">
        <v>25</v>
      </c>
      <c r="E119" s="37">
        <v>6000</v>
      </c>
      <c r="F119" s="37">
        <v>2</v>
      </c>
      <c r="G119" s="38">
        <f t="shared" si="1"/>
        <v>12000</v>
      </c>
      <c r="H119" s="31"/>
    </row>
    <row r="120" spans="1:12" ht="39" customHeight="1" x14ac:dyDescent="0.3">
      <c r="A120" s="66" t="s">
        <v>304</v>
      </c>
      <c r="B120" s="67" t="s">
        <v>463</v>
      </c>
      <c r="C120" s="36" t="s">
        <v>27</v>
      </c>
      <c r="D120" s="36" t="s">
        <v>25</v>
      </c>
      <c r="E120" s="37">
        <v>6000</v>
      </c>
      <c r="F120" s="37">
        <v>2</v>
      </c>
      <c r="G120" s="38">
        <f t="shared" si="1"/>
        <v>12000</v>
      </c>
      <c r="H120" s="31"/>
    </row>
    <row r="121" spans="1:12" ht="24" customHeight="1" x14ac:dyDescent="0.3">
      <c r="A121" s="66">
        <v>30192114</v>
      </c>
      <c r="B121" s="32" t="s">
        <v>346</v>
      </c>
      <c r="C121" s="36" t="s">
        <v>27</v>
      </c>
      <c r="D121" s="36" t="s">
        <v>25</v>
      </c>
      <c r="E121" s="37">
        <v>2500</v>
      </c>
      <c r="F121" s="37">
        <v>5</v>
      </c>
      <c r="G121" s="38">
        <f t="shared" si="1"/>
        <v>12500</v>
      </c>
      <c r="H121" s="31"/>
    </row>
    <row r="122" spans="1:12" ht="20.100000000000001" customHeight="1" x14ac:dyDescent="0.3">
      <c r="A122" s="68">
        <v>30192160</v>
      </c>
      <c r="B122" s="32" t="s">
        <v>56</v>
      </c>
      <c r="C122" s="36" t="s">
        <v>27</v>
      </c>
      <c r="D122" s="36" t="s">
        <v>25</v>
      </c>
      <c r="E122" s="37">
        <v>200</v>
      </c>
      <c r="F122" s="37">
        <v>100</v>
      </c>
      <c r="G122" s="38">
        <f t="shared" si="1"/>
        <v>20000</v>
      </c>
      <c r="H122" s="31"/>
    </row>
    <row r="123" spans="1:12" ht="25.5" customHeight="1" x14ac:dyDescent="0.3">
      <c r="A123" s="33">
        <v>30197232</v>
      </c>
      <c r="B123" s="32" t="s">
        <v>464</v>
      </c>
      <c r="C123" s="36" t="s">
        <v>27</v>
      </c>
      <c r="D123" s="36" t="s">
        <v>25</v>
      </c>
      <c r="E123" s="37">
        <v>100</v>
      </c>
      <c r="F123" s="37">
        <v>200</v>
      </c>
      <c r="G123" s="38">
        <f t="shared" si="1"/>
        <v>20000</v>
      </c>
      <c r="H123" s="31"/>
    </row>
    <row r="124" spans="1:12" ht="24.75" customHeight="1" x14ac:dyDescent="0.3">
      <c r="A124" s="33">
        <v>30197233</v>
      </c>
      <c r="B124" s="32" t="s">
        <v>465</v>
      </c>
      <c r="C124" s="36" t="s">
        <v>27</v>
      </c>
      <c r="D124" s="36" t="s">
        <v>25</v>
      </c>
      <c r="E124" s="37">
        <v>100</v>
      </c>
      <c r="F124" s="37">
        <v>200</v>
      </c>
      <c r="G124" s="38">
        <f t="shared" si="1"/>
        <v>20000</v>
      </c>
      <c r="H124" s="31"/>
    </row>
    <row r="125" spans="1:12" ht="25.5" customHeight="1" x14ac:dyDescent="0.3">
      <c r="A125" s="33">
        <v>30197234</v>
      </c>
      <c r="B125" s="32" t="s">
        <v>466</v>
      </c>
      <c r="C125" s="36" t="s">
        <v>27</v>
      </c>
      <c r="D125" s="36" t="s">
        <v>25</v>
      </c>
      <c r="E125" s="37">
        <v>900</v>
      </c>
      <c r="F125" s="37">
        <v>20</v>
      </c>
      <c r="G125" s="38">
        <f t="shared" si="1"/>
        <v>18000</v>
      </c>
      <c r="H125" s="31"/>
    </row>
    <row r="126" spans="1:12" ht="25.5" customHeight="1" x14ac:dyDescent="0.3">
      <c r="A126" s="33">
        <v>30197235</v>
      </c>
      <c r="B126" s="32" t="s">
        <v>467</v>
      </c>
      <c r="C126" s="36" t="s">
        <v>27</v>
      </c>
      <c r="D126" s="36" t="s">
        <v>25</v>
      </c>
      <c r="E126" s="37">
        <v>350</v>
      </c>
      <c r="F126" s="37">
        <v>100</v>
      </c>
      <c r="G126" s="38">
        <f t="shared" si="1"/>
        <v>35000</v>
      </c>
      <c r="H126" s="31"/>
    </row>
    <row r="127" spans="1:12" ht="20.25" customHeight="1" x14ac:dyDescent="0.3">
      <c r="A127" s="33">
        <v>30197310</v>
      </c>
      <c r="B127" s="32" t="s">
        <v>232</v>
      </c>
      <c r="C127" s="36" t="s">
        <v>27</v>
      </c>
      <c r="D127" s="36" t="s">
        <v>25</v>
      </c>
      <c r="E127" s="37">
        <v>3000</v>
      </c>
      <c r="F127" s="37">
        <v>3</v>
      </c>
      <c r="G127" s="38">
        <f t="shared" si="1"/>
        <v>9000</v>
      </c>
      <c r="H127" s="31"/>
    </row>
    <row r="128" spans="1:12" ht="25.5" customHeight="1" x14ac:dyDescent="0.3">
      <c r="A128" s="33">
        <v>30194100</v>
      </c>
      <c r="B128" s="32" t="s">
        <v>408</v>
      </c>
      <c r="C128" s="36" t="s">
        <v>27</v>
      </c>
      <c r="D128" s="36" t="s">
        <v>25</v>
      </c>
      <c r="E128" s="37">
        <v>5000</v>
      </c>
      <c r="F128" s="37">
        <v>5</v>
      </c>
      <c r="G128" s="38">
        <f t="shared" si="1"/>
        <v>25000</v>
      </c>
      <c r="H128" s="31"/>
    </row>
    <row r="129" spans="1:9" ht="37.200000000000003" customHeight="1" x14ac:dyDescent="0.3">
      <c r="A129" s="33">
        <v>30195200</v>
      </c>
      <c r="B129" s="32" t="s">
        <v>588</v>
      </c>
      <c r="C129" s="36" t="s">
        <v>27</v>
      </c>
      <c r="D129" s="36" t="s">
        <v>25</v>
      </c>
      <c r="E129" s="37">
        <v>1000000</v>
      </c>
      <c r="F129" s="37">
        <v>1</v>
      </c>
      <c r="G129" s="38">
        <f t="shared" si="1"/>
        <v>1000000</v>
      </c>
      <c r="H129" s="31"/>
    </row>
    <row r="130" spans="1:9" ht="24.75" customHeight="1" x14ac:dyDescent="0.3">
      <c r="A130" s="33">
        <v>30197643</v>
      </c>
      <c r="B130" s="32" t="s">
        <v>468</v>
      </c>
      <c r="C130" s="36" t="s">
        <v>27</v>
      </c>
      <c r="D130" s="36" t="s">
        <v>52</v>
      </c>
      <c r="E130" s="37">
        <v>10000</v>
      </c>
      <c r="F130" s="37">
        <v>2</v>
      </c>
      <c r="G130" s="38">
        <f t="shared" si="1"/>
        <v>20000</v>
      </c>
      <c r="H130" s="31"/>
    </row>
    <row r="131" spans="1:9" ht="17.25" customHeight="1" x14ac:dyDescent="0.3">
      <c r="A131" s="33">
        <v>30197623</v>
      </c>
      <c r="B131" s="32" t="s">
        <v>469</v>
      </c>
      <c r="C131" s="36" t="s">
        <v>27</v>
      </c>
      <c r="D131" s="36" t="s">
        <v>52</v>
      </c>
      <c r="E131" s="37">
        <v>3000</v>
      </c>
      <c r="F131" s="37">
        <v>2</v>
      </c>
      <c r="G131" s="38">
        <f t="shared" si="1"/>
        <v>6000</v>
      </c>
      <c r="H131" s="58"/>
    </row>
    <row r="132" spans="1:9" ht="29.25" customHeight="1" x14ac:dyDescent="0.3">
      <c r="A132" s="33">
        <v>30216400</v>
      </c>
      <c r="B132" s="32" t="s">
        <v>470</v>
      </c>
      <c r="C132" s="36" t="s">
        <v>27</v>
      </c>
      <c r="D132" s="36" t="s">
        <v>25</v>
      </c>
      <c r="E132" s="37">
        <v>5000</v>
      </c>
      <c r="F132" s="37">
        <v>5</v>
      </c>
      <c r="G132" s="38">
        <f t="shared" si="1"/>
        <v>25000</v>
      </c>
      <c r="H132" s="64"/>
    </row>
    <row r="133" spans="1:9" ht="25.5" customHeight="1" x14ac:dyDescent="0.3">
      <c r="A133" s="33" t="s">
        <v>163</v>
      </c>
      <c r="B133" s="32" t="s">
        <v>471</v>
      </c>
      <c r="C133" s="36" t="s">
        <v>27</v>
      </c>
      <c r="D133" s="36" t="s">
        <v>25</v>
      </c>
      <c r="E133" s="37">
        <v>270000</v>
      </c>
      <c r="F133" s="37">
        <v>35</v>
      </c>
      <c r="G133" s="38">
        <f t="shared" si="1"/>
        <v>9450000</v>
      </c>
      <c r="H133" s="64"/>
    </row>
    <row r="134" spans="1:9" ht="25.5" customHeight="1" x14ac:dyDescent="0.3">
      <c r="A134" s="33" t="s">
        <v>246</v>
      </c>
      <c r="B134" s="32" t="s">
        <v>472</v>
      </c>
      <c r="C134" s="36" t="s">
        <v>27</v>
      </c>
      <c r="D134" s="36" t="s">
        <v>25</v>
      </c>
      <c r="E134" s="37">
        <v>300000</v>
      </c>
      <c r="F134" s="37">
        <v>6</v>
      </c>
      <c r="G134" s="38">
        <f t="shared" si="1"/>
        <v>1800000</v>
      </c>
      <c r="H134" s="64"/>
      <c r="I134" s="65"/>
    </row>
    <row r="135" spans="1:9" ht="39" customHeight="1" x14ac:dyDescent="0.3">
      <c r="A135" s="33">
        <v>30211200</v>
      </c>
      <c r="B135" s="32" t="s">
        <v>473</v>
      </c>
      <c r="C135" s="36" t="s">
        <v>27</v>
      </c>
      <c r="D135" s="36" t="s">
        <v>25</v>
      </c>
      <c r="E135" s="37">
        <v>400000</v>
      </c>
      <c r="F135" s="37">
        <v>2</v>
      </c>
      <c r="G135" s="38">
        <f t="shared" si="1"/>
        <v>800000</v>
      </c>
      <c r="H135" s="58"/>
    </row>
    <row r="136" spans="1:9" ht="26.25" customHeight="1" x14ac:dyDescent="0.3">
      <c r="A136" s="33">
        <v>30211160</v>
      </c>
      <c r="B136" s="32" t="s">
        <v>474</v>
      </c>
      <c r="C136" s="36" t="s">
        <v>27</v>
      </c>
      <c r="D136" s="36" t="s">
        <v>25</v>
      </c>
      <c r="E136" s="37">
        <v>210000</v>
      </c>
      <c r="F136" s="37">
        <v>10</v>
      </c>
      <c r="G136" s="38">
        <f t="shared" si="1"/>
        <v>2100000</v>
      </c>
      <c r="H136" s="64"/>
    </row>
    <row r="137" spans="1:9" ht="29.25" customHeight="1" x14ac:dyDescent="0.3">
      <c r="A137" s="33">
        <v>30237240</v>
      </c>
      <c r="B137" s="32" t="s">
        <v>475</v>
      </c>
      <c r="C137" s="36" t="s">
        <v>27</v>
      </c>
      <c r="D137" s="36" t="s">
        <v>25</v>
      </c>
      <c r="E137" s="37">
        <v>25000</v>
      </c>
      <c r="F137" s="37">
        <v>2</v>
      </c>
      <c r="G137" s="38">
        <f t="shared" si="1"/>
        <v>50000</v>
      </c>
      <c r="H137" s="31"/>
    </row>
    <row r="138" spans="1:9" ht="28.5" customHeight="1" x14ac:dyDescent="0.3">
      <c r="A138" s="33">
        <v>30237412</v>
      </c>
      <c r="B138" s="32" t="s">
        <v>476</v>
      </c>
      <c r="C138" s="36" t="s">
        <v>27</v>
      </c>
      <c r="D138" s="36" t="s">
        <v>25</v>
      </c>
      <c r="E138" s="37">
        <v>5000</v>
      </c>
      <c r="F138" s="37">
        <v>10</v>
      </c>
      <c r="G138" s="38">
        <f t="shared" si="1"/>
        <v>50000</v>
      </c>
      <c r="H138" s="31"/>
    </row>
    <row r="139" spans="1:9" ht="19.5" customHeight="1" x14ac:dyDescent="0.3">
      <c r="A139" s="33">
        <v>30232130</v>
      </c>
      <c r="B139" s="32" t="s">
        <v>477</v>
      </c>
      <c r="C139" s="36" t="s">
        <v>27</v>
      </c>
      <c r="D139" s="36" t="s">
        <v>25</v>
      </c>
      <c r="E139" s="37">
        <v>200000</v>
      </c>
      <c r="F139" s="37">
        <v>1</v>
      </c>
      <c r="G139" s="38">
        <f t="shared" si="1"/>
        <v>200000</v>
      </c>
      <c r="H139" s="31"/>
    </row>
    <row r="140" spans="1:9" ht="20.100000000000001" customHeight="1" x14ac:dyDescent="0.3">
      <c r="A140" s="33">
        <v>30232110</v>
      </c>
      <c r="B140" s="32" t="s">
        <v>120</v>
      </c>
      <c r="C140" s="36" t="s">
        <v>27</v>
      </c>
      <c r="D140" s="36" t="s">
        <v>25</v>
      </c>
      <c r="E140" s="37">
        <v>60000</v>
      </c>
      <c r="F140" s="37">
        <v>4</v>
      </c>
      <c r="G140" s="38">
        <f t="shared" si="1"/>
        <v>240000</v>
      </c>
      <c r="H140" s="31"/>
    </row>
    <row r="141" spans="1:9" ht="20.100000000000001" customHeight="1" x14ac:dyDescent="0.3">
      <c r="A141" s="33">
        <v>30234650</v>
      </c>
      <c r="B141" s="32" t="s">
        <v>478</v>
      </c>
      <c r="C141" s="36" t="s">
        <v>27</v>
      </c>
      <c r="D141" s="36" t="s">
        <v>25</v>
      </c>
      <c r="E141" s="37">
        <v>12000</v>
      </c>
      <c r="F141" s="37">
        <v>5</v>
      </c>
      <c r="G141" s="38">
        <f t="shared" si="1"/>
        <v>60000</v>
      </c>
      <c r="H141" s="31"/>
    </row>
    <row r="142" spans="1:9" ht="24.75" customHeight="1" x14ac:dyDescent="0.3">
      <c r="A142" s="33">
        <v>30234630</v>
      </c>
      <c r="B142" s="32" t="s">
        <v>479</v>
      </c>
      <c r="C142" s="36" t="s">
        <v>27</v>
      </c>
      <c r="D142" s="36" t="s">
        <v>25</v>
      </c>
      <c r="E142" s="37">
        <v>6000</v>
      </c>
      <c r="F142" s="37">
        <v>5</v>
      </c>
      <c r="G142" s="38">
        <f t="shared" si="1"/>
        <v>30000</v>
      </c>
      <c r="H142" s="65"/>
      <c r="I142" s="58"/>
    </row>
    <row r="143" spans="1:9" ht="39" customHeight="1" x14ac:dyDescent="0.3">
      <c r="A143" s="33" t="s">
        <v>258</v>
      </c>
      <c r="B143" s="32" t="s">
        <v>480</v>
      </c>
      <c r="C143" s="36" t="s">
        <v>27</v>
      </c>
      <c r="D143" s="36" t="s">
        <v>25</v>
      </c>
      <c r="E143" s="37">
        <v>80000</v>
      </c>
      <c r="F143" s="37">
        <v>1</v>
      </c>
      <c r="G143" s="38">
        <f t="shared" si="1"/>
        <v>80000</v>
      </c>
      <c r="H143" s="31"/>
    </row>
    <row r="144" spans="1:9" ht="28.5" customHeight="1" x14ac:dyDescent="0.3">
      <c r="A144" s="33" t="s">
        <v>259</v>
      </c>
      <c r="B144" s="32" t="s">
        <v>410</v>
      </c>
      <c r="C144" s="36" t="s">
        <v>27</v>
      </c>
      <c r="D144" s="36" t="s">
        <v>25</v>
      </c>
      <c r="E144" s="37">
        <v>60000</v>
      </c>
      <c r="F144" s="37">
        <v>4</v>
      </c>
      <c r="G144" s="38">
        <f t="shared" si="1"/>
        <v>240000</v>
      </c>
      <c r="H144" s="31"/>
    </row>
    <row r="145" spans="1:8" ht="39.6" customHeight="1" x14ac:dyDescent="0.3">
      <c r="A145" s="33">
        <v>30237100</v>
      </c>
      <c r="B145" s="32" t="s">
        <v>481</v>
      </c>
      <c r="C145" s="36" t="s">
        <v>27</v>
      </c>
      <c r="D145" s="36" t="s">
        <v>25</v>
      </c>
      <c r="E145" s="37">
        <v>30000</v>
      </c>
      <c r="F145" s="37">
        <v>1</v>
      </c>
      <c r="G145" s="38">
        <f t="shared" si="1"/>
        <v>30000</v>
      </c>
      <c r="H145" s="31"/>
    </row>
    <row r="146" spans="1:8" ht="32.25" customHeight="1" x14ac:dyDescent="0.3">
      <c r="A146" s="35">
        <v>31151120</v>
      </c>
      <c r="B146" s="32" t="s">
        <v>482</v>
      </c>
      <c r="C146" s="36" t="s">
        <v>13</v>
      </c>
      <c r="D146" s="36" t="s">
        <v>25</v>
      </c>
      <c r="E146" s="37">
        <v>25000</v>
      </c>
      <c r="F146" s="37">
        <v>20</v>
      </c>
      <c r="G146" s="38">
        <f t="shared" si="1"/>
        <v>500000</v>
      </c>
      <c r="H146" s="31"/>
    </row>
    <row r="147" spans="1:8" ht="39" customHeight="1" x14ac:dyDescent="0.3">
      <c r="A147" s="33" t="s">
        <v>288</v>
      </c>
      <c r="B147" s="32" t="s">
        <v>483</v>
      </c>
      <c r="C147" s="36" t="s">
        <v>13</v>
      </c>
      <c r="D147" s="53" t="s">
        <v>25</v>
      </c>
      <c r="E147" s="37">
        <v>5000</v>
      </c>
      <c r="F147" s="37">
        <v>1</v>
      </c>
      <c r="G147" s="38">
        <f t="shared" si="1"/>
        <v>5000</v>
      </c>
      <c r="H147" s="31"/>
    </row>
    <row r="148" spans="1:8" ht="36" customHeight="1" x14ac:dyDescent="0.3">
      <c r="A148" s="33" t="s">
        <v>289</v>
      </c>
      <c r="B148" s="32" t="s">
        <v>484</v>
      </c>
      <c r="C148" s="36" t="s">
        <v>13</v>
      </c>
      <c r="D148" s="53" t="s">
        <v>25</v>
      </c>
      <c r="E148" s="37">
        <v>29000</v>
      </c>
      <c r="F148" s="37">
        <v>1</v>
      </c>
      <c r="G148" s="38">
        <f t="shared" si="1"/>
        <v>29000</v>
      </c>
      <c r="H148" s="31"/>
    </row>
    <row r="149" spans="1:8" ht="36.75" customHeight="1" x14ac:dyDescent="0.3">
      <c r="A149" s="33" t="s">
        <v>293</v>
      </c>
      <c r="B149" s="32" t="s">
        <v>485</v>
      </c>
      <c r="C149" s="36" t="s">
        <v>13</v>
      </c>
      <c r="D149" s="53" t="s">
        <v>25</v>
      </c>
      <c r="E149" s="37">
        <v>35000</v>
      </c>
      <c r="F149" s="37">
        <v>1</v>
      </c>
      <c r="G149" s="38">
        <f t="shared" si="1"/>
        <v>35000</v>
      </c>
      <c r="H149" s="31"/>
    </row>
    <row r="150" spans="1:8" ht="30" customHeight="1" x14ac:dyDescent="0.3">
      <c r="A150" s="33">
        <v>31221200</v>
      </c>
      <c r="B150" s="32" t="s">
        <v>486</v>
      </c>
      <c r="C150" s="36" t="s">
        <v>13</v>
      </c>
      <c r="D150" s="53" t="s">
        <v>25</v>
      </c>
      <c r="E150" s="54">
        <v>450</v>
      </c>
      <c r="F150" s="54">
        <v>80</v>
      </c>
      <c r="G150" s="38">
        <f t="shared" si="1"/>
        <v>36000</v>
      </c>
      <c r="H150" s="31"/>
    </row>
    <row r="151" spans="1:8" ht="27.75" customHeight="1" x14ac:dyDescent="0.3">
      <c r="A151" s="33" t="s">
        <v>217</v>
      </c>
      <c r="B151" s="69" t="s">
        <v>487</v>
      </c>
      <c r="C151" s="36" t="s">
        <v>13</v>
      </c>
      <c r="D151" s="39" t="s">
        <v>25</v>
      </c>
      <c r="E151" s="39">
        <v>9000</v>
      </c>
      <c r="F151" s="39">
        <v>4</v>
      </c>
      <c r="G151" s="38">
        <f t="shared" si="1"/>
        <v>36000</v>
      </c>
      <c r="H151" s="31"/>
    </row>
    <row r="152" spans="1:8" ht="27.75" customHeight="1" x14ac:dyDescent="0.3">
      <c r="A152" s="33" t="s">
        <v>218</v>
      </c>
      <c r="B152" s="69" t="s">
        <v>488</v>
      </c>
      <c r="C152" s="36" t="s">
        <v>13</v>
      </c>
      <c r="D152" s="39" t="s">
        <v>25</v>
      </c>
      <c r="E152" s="39">
        <v>11000</v>
      </c>
      <c r="F152" s="39">
        <v>4</v>
      </c>
      <c r="G152" s="38">
        <f t="shared" ref="G152:G215" si="2">E152*F152</f>
        <v>44000</v>
      </c>
      <c r="H152" s="31"/>
    </row>
    <row r="153" spans="1:8" ht="39.75" customHeight="1" x14ac:dyDescent="0.3">
      <c r="A153" s="33">
        <v>31211370</v>
      </c>
      <c r="B153" s="69" t="s">
        <v>298</v>
      </c>
      <c r="C153" s="36" t="s">
        <v>13</v>
      </c>
      <c r="D153" s="39" t="s">
        <v>25</v>
      </c>
      <c r="E153" s="39">
        <v>7500</v>
      </c>
      <c r="F153" s="39">
        <v>2</v>
      </c>
      <c r="G153" s="38">
        <f t="shared" si="2"/>
        <v>15000</v>
      </c>
      <c r="H153" s="31"/>
    </row>
    <row r="154" spans="1:8" ht="27" customHeight="1" x14ac:dyDescent="0.3">
      <c r="A154" s="33">
        <v>31211440</v>
      </c>
      <c r="B154" s="32" t="s">
        <v>489</v>
      </c>
      <c r="C154" s="36" t="s">
        <v>13</v>
      </c>
      <c r="D154" s="39" t="s">
        <v>25</v>
      </c>
      <c r="E154" s="37">
        <v>140000</v>
      </c>
      <c r="F154" s="37">
        <v>3</v>
      </c>
      <c r="G154" s="38">
        <f t="shared" si="2"/>
        <v>420000</v>
      </c>
      <c r="H154" s="31"/>
    </row>
    <row r="155" spans="1:8" ht="27" customHeight="1" x14ac:dyDescent="0.3">
      <c r="A155" s="33">
        <v>31211360</v>
      </c>
      <c r="B155" s="32" t="s">
        <v>294</v>
      </c>
      <c r="C155" s="36" t="s">
        <v>13</v>
      </c>
      <c r="D155" s="39" t="s">
        <v>25</v>
      </c>
      <c r="E155" s="37">
        <v>6000</v>
      </c>
      <c r="F155" s="37">
        <v>1</v>
      </c>
      <c r="G155" s="38">
        <f t="shared" si="2"/>
        <v>6000</v>
      </c>
      <c r="H155" s="31"/>
    </row>
    <row r="156" spans="1:8" ht="32.25" customHeight="1" x14ac:dyDescent="0.3">
      <c r="A156" s="35">
        <v>31341400</v>
      </c>
      <c r="B156" s="32" t="s">
        <v>490</v>
      </c>
      <c r="C156" s="36" t="s">
        <v>13</v>
      </c>
      <c r="D156" s="36" t="s">
        <v>25</v>
      </c>
      <c r="E156" s="37">
        <v>2500</v>
      </c>
      <c r="F156" s="37">
        <v>150</v>
      </c>
      <c r="G156" s="38">
        <f t="shared" si="2"/>
        <v>375000</v>
      </c>
      <c r="H156" s="31"/>
    </row>
    <row r="157" spans="1:8" ht="28.5" customHeight="1" x14ac:dyDescent="0.3">
      <c r="A157" s="35" t="s">
        <v>251</v>
      </c>
      <c r="B157" s="32" t="s">
        <v>141</v>
      </c>
      <c r="C157" s="36" t="s">
        <v>13</v>
      </c>
      <c r="D157" s="36" t="s">
        <v>25</v>
      </c>
      <c r="E157" s="37">
        <v>20000</v>
      </c>
      <c r="F157" s="37">
        <v>5</v>
      </c>
      <c r="G157" s="38">
        <f t="shared" si="2"/>
        <v>100000</v>
      </c>
      <c r="H157" s="31"/>
    </row>
    <row r="158" spans="1:8" ht="29.25" customHeight="1" x14ac:dyDescent="0.3">
      <c r="A158" s="35" t="s">
        <v>250</v>
      </c>
      <c r="B158" s="70" t="s">
        <v>69</v>
      </c>
      <c r="C158" s="36" t="s">
        <v>13</v>
      </c>
      <c r="D158" s="53" t="s">
        <v>25</v>
      </c>
      <c r="E158" s="37">
        <v>5000</v>
      </c>
      <c r="F158" s="71">
        <v>8</v>
      </c>
      <c r="G158" s="38">
        <f t="shared" si="2"/>
        <v>40000</v>
      </c>
      <c r="H158" s="31"/>
    </row>
    <row r="159" spans="1:8" ht="28.5" customHeight="1" x14ac:dyDescent="0.3">
      <c r="A159" s="35" t="s">
        <v>252</v>
      </c>
      <c r="B159" s="70" t="s">
        <v>491</v>
      </c>
      <c r="C159" s="36" t="s">
        <v>13</v>
      </c>
      <c r="D159" s="53" t="s">
        <v>25</v>
      </c>
      <c r="E159" s="37">
        <v>1700</v>
      </c>
      <c r="F159" s="71">
        <v>4</v>
      </c>
      <c r="G159" s="38">
        <f t="shared" si="2"/>
        <v>6800</v>
      </c>
      <c r="H159" s="31"/>
    </row>
    <row r="160" spans="1:8" ht="26.25" customHeight="1" x14ac:dyDescent="0.3">
      <c r="A160" s="33">
        <v>31441000</v>
      </c>
      <c r="B160" s="70" t="s">
        <v>492</v>
      </c>
      <c r="C160" s="36" t="s">
        <v>13</v>
      </c>
      <c r="D160" s="53" t="s">
        <v>25</v>
      </c>
      <c r="E160" s="37">
        <v>2500</v>
      </c>
      <c r="F160" s="71">
        <v>20</v>
      </c>
      <c r="G160" s="38">
        <f t="shared" si="2"/>
        <v>50000</v>
      </c>
      <c r="H160" s="58"/>
    </row>
    <row r="161" spans="1:8" ht="39" customHeight="1" x14ac:dyDescent="0.3">
      <c r="A161" s="33">
        <v>31521450</v>
      </c>
      <c r="B161" s="32" t="s">
        <v>308</v>
      </c>
      <c r="C161" s="36" t="s">
        <v>27</v>
      </c>
      <c r="D161" s="53" t="s">
        <v>25</v>
      </c>
      <c r="E161" s="37">
        <v>100000</v>
      </c>
      <c r="F161" s="37">
        <v>52</v>
      </c>
      <c r="G161" s="38">
        <f t="shared" si="2"/>
        <v>5200000</v>
      </c>
      <c r="H161" s="64"/>
    </row>
    <row r="162" spans="1:8" ht="29.25" customHeight="1" x14ac:dyDescent="0.3">
      <c r="A162" s="33">
        <v>31521560</v>
      </c>
      <c r="B162" s="70" t="s">
        <v>70</v>
      </c>
      <c r="C162" s="36" t="s">
        <v>27</v>
      </c>
      <c r="D162" s="53" t="s">
        <v>25</v>
      </c>
      <c r="E162" s="37">
        <v>20000</v>
      </c>
      <c r="F162" s="71">
        <v>20</v>
      </c>
      <c r="G162" s="38">
        <f t="shared" si="2"/>
        <v>400000</v>
      </c>
      <c r="H162" s="31"/>
    </row>
    <row r="163" spans="1:8" ht="26.25" customHeight="1" x14ac:dyDescent="0.3">
      <c r="A163" s="33">
        <v>31521430</v>
      </c>
      <c r="B163" s="32" t="s">
        <v>493</v>
      </c>
      <c r="C163" s="36" t="s">
        <v>27</v>
      </c>
      <c r="D163" s="53" t="s">
        <v>25</v>
      </c>
      <c r="E163" s="54">
        <v>800</v>
      </c>
      <c r="F163" s="54">
        <v>50</v>
      </c>
      <c r="G163" s="38">
        <f t="shared" si="2"/>
        <v>40000</v>
      </c>
      <c r="H163" s="31"/>
    </row>
    <row r="164" spans="1:8" ht="27" customHeight="1" x14ac:dyDescent="0.3">
      <c r="A164" s="33">
        <v>31521420</v>
      </c>
      <c r="B164" s="32" t="s">
        <v>494</v>
      </c>
      <c r="C164" s="36" t="s">
        <v>27</v>
      </c>
      <c r="D164" s="53" t="s">
        <v>25</v>
      </c>
      <c r="E164" s="54">
        <v>700</v>
      </c>
      <c r="F164" s="54">
        <v>100</v>
      </c>
      <c r="G164" s="38">
        <f t="shared" si="2"/>
        <v>70000</v>
      </c>
      <c r="H164" s="31"/>
    </row>
    <row r="165" spans="1:8" ht="30.75" customHeight="1" x14ac:dyDescent="0.3">
      <c r="A165" s="33">
        <v>31521470</v>
      </c>
      <c r="B165" s="72" t="s">
        <v>348</v>
      </c>
      <c r="C165" s="36" t="s">
        <v>27</v>
      </c>
      <c r="D165" s="39" t="s">
        <v>25</v>
      </c>
      <c r="E165" s="39">
        <v>2500</v>
      </c>
      <c r="F165" s="39">
        <v>20</v>
      </c>
      <c r="G165" s="38">
        <f t="shared" si="2"/>
        <v>50000</v>
      </c>
      <c r="H165" s="31"/>
    </row>
    <row r="166" spans="1:8" ht="25.5" customHeight="1" x14ac:dyDescent="0.3">
      <c r="A166" s="35" t="s">
        <v>257</v>
      </c>
      <c r="B166" s="32" t="s">
        <v>72</v>
      </c>
      <c r="C166" s="36" t="s">
        <v>27</v>
      </c>
      <c r="D166" s="36" t="s">
        <v>25</v>
      </c>
      <c r="E166" s="37">
        <v>800</v>
      </c>
      <c r="F166" s="37">
        <v>400</v>
      </c>
      <c r="G166" s="38">
        <f t="shared" si="2"/>
        <v>320000</v>
      </c>
      <c r="H166" s="31"/>
    </row>
    <row r="167" spans="1:8" ht="35.25" customHeight="1" x14ac:dyDescent="0.3">
      <c r="A167" s="35" t="s">
        <v>71</v>
      </c>
      <c r="B167" s="32" t="s">
        <v>74</v>
      </c>
      <c r="C167" s="36" t="s">
        <v>27</v>
      </c>
      <c r="D167" s="36" t="s">
        <v>25</v>
      </c>
      <c r="E167" s="37">
        <v>3000</v>
      </c>
      <c r="F167" s="37">
        <v>50</v>
      </c>
      <c r="G167" s="38">
        <f t="shared" si="2"/>
        <v>150000</v>
      </c>
      <c r="H167" s="31"/>
    </row>
    <row r="168" spans="1:8" ht="36" customHeight="1" x14ac:dyDescent="0.3">
      <c r="A168" s="35" t="s">
        <v>73</v>
      </c>
      <c r="B168" s="32" t="s">
        <v>75</v>
      </c>
      <c r="C168" s="36" t="s">
        <v>27</v>
      </c>
      <c r="D168" s="36" t="s">
        <v>25</v>
      </c>
      <c r="E168" s="37">
        <v>2000</v>
      </c>
      <c r="F168" s="37">
        <v>50</v>
      </c>
      <c r="G168" s="38">
        <f t="shared" si="2"/>
        <v>100000</v>
      </c>
      <c r="H168" s="31"/>
    </row>
    <row r="169" spans="1:8" ht="24.75" customHeight="1" x14ac:dyDescent="0.3">
      <c r="A169" s="35" t="s">
        <v>268</v>
      </c>
      <c r="B169" s="32" t="s">
        <v>495</v>
      </c>
      <c r="C169" s="36" t="s">
        <v>27</v>
      </c>
      <c r="D169" s="36" t="s">
        <v>25</v>
      </c>
      <c r="E169" s="54">
        <v>2500</v>
      </c>
      <c r="F169" s="54">
        <v>30</v>
      </c>
      <c r="G169" s="38">
        <f t="shared" si="2"/>
        <v>75000</v>
      </c>
      <c r="H169" s="31"/>
    </row>
    <row r="170" spans="1:8" ht="32.25" customHeight="1" x14ac:dyDescent="0.3">
      <c r="A170" s="35" t="s">
        <v>349</v>
      </c>
      <c r="B170" s="32" t="s">
        <v>496</v>
      </c>
      <c r="C170" s="36" t="s">
        <v>27</v>
      </c>
      <c r="D170" s="36" t="s">
        <v>25</v>
      </c>
      <c r="E170" s="37">
        <v>5000</v>
      </c>
      <c r="F170" s="37">
        <v>20</v>
      </c>
      <c r="G170" s="38">
        <f t="shared" si="2"/>
        <v>100000</v>
      </c>
      <c r="H170" s="31"/>
    </row>
    <row r="171" spans="1:8" ht="35.25" customHeight="1" x14ac:dyDescent="0.3">
      <c r="A171" s="35" t="s">
        <v>350</v>
      </c>
      <c r="B171" s="32" t="s">
        <v>497</v>
      </c>
      <c r="C171" s="36" t="s">
        <v>27</v>
      </c>
      <c r="D171" s="36" t="s">
        <v>25</v>
      </c>
      <c r="E171" s="37">
        <v>6000</v>
      </c>
      <c r="F171" s="37">
        <v>2</v>
      </c>
      <c r="G171" s="38">
        <f t="shared" si="2"/>
        <v>12000</v>
      </c>
      <c r="H171" s="31"/>
    </row>
    <row r="172" spans="1:8" ht="39" customHeight="1" x14ac:dyDescent="0.3">
      <c r="A172" s="33" t="s">
        <v>76</v>
      </c>
      <c r="B172" s="32" t="s">
        <v>498</v>
      </c>
      <c r="C172" s="36" t="s">
        <v>13</v>
      </c>
      <c r="D172" s="54" t="s">
        <v>25</v>
      </c>
      <c r="E172" s="54">
        <v>2300</v>
      </c>
      <c r="F172" s="54">
        <v>40</v>
      </c>
      <c r="G172" s="38">
        <f t="shared" si="2"/>
        <v>92000</v>
      </c>
      <c r="H172" s="31"/>
    </row>
    <row r="173" spans="1:8" ht="38.25" customHeight="1" x14ac:dyDescent="0.3">
      <c r="A173" s="33" t="s">
        <v>77</v>
      </c>
      <c r="B173" s="32" t="s">
        <v>499</v>
      </c>
      <c r="C173" s="36" t="s">
        <v>13</v>
      </c>
      <c r="D173" s="54" t="s">
        <v>25</v>
      </c>
      <c r="E173" s="54">
        <v>5000</v>
      </c>
      <c r="F173" s="54">
        <v>10</v>
      </c>
      <c r="G173" s="38">
        <f t="shared" si="2"/>
        <v>50000</v>
      </c>
      <c r="H173" s="31"/>
    </row>
    <row r="174" spans="1:8" ht="24.75" customHeight="1" x14ac:dyDescent="0.3">
      <c r="A174" s="33">
        <v>31651400</v>
      </c>
      <c r="B174" s="32" t="s">
        <v>500</v>
      </c>
      <c r="C174" s="36" t="s">
        <v>13</v>
      </c>
      <c r="D174" s="54" t="s">
        <v>25</v>
      </c>
      <c r="E174" s="54">
        <v>230</v>
      </c>
      <c r="F174" s="54">
        <v>100</v>
      </c>
      <c r="G174" s="38">
        <f t="shared" si="2"/>
        <v>23000</v>
      </c>
      <c r="H174" s="31"/>
    </row>
    <row r="175" spans="1:8" ht="27" customHeight="1" x14ac:dyDescent="0.3">
      <c r="A175" s="33">
        <v>31681610</v>
      </c>
      <c r="B175" s="32" t="s">
        <v>78</v>
      </c>
      <c r="C175" s="36" t="s">
        <v>13</v>
      </c>
      <c r="D175" s="54" t="s">
        <v>25</v>
      </c>
      <c r="E175" s="54">
        <v>1400</v>
      </c>
      <c r="F175" s="54">
        <v>10</v>
      </c>
      <c r="G175" s="38">
        <f t="shared" si="2"/>
        <v>14000</v>
      </c>
      <c r="H175" s="31"/>
    </row>
    <row r="176" spans="1:8" ht="25.5" customHeight="1" x14ac:dyDescent="0.3">
      <c r="A176" s="33">
        <v>31681620</v>
      </c>
      <c r="B176" s="32" t="s">
        <v>79</v>
      </c>
      <c r="C176" s="36" t="s">
        <v>13</v>
      </c>
      <c r="D176" s="54" t="s">
        <v>25</v>
      </c>
      <c r="E176" s="54">
        <v>1400</v>
      </c>
      <c r="F176" s="54">
        <v>10</v>
      </c>
      <c r="G176" s="38">
        <f t="shared" si="2"/>
        <v>14000</v>
      </c>
      <c r="H176" s="31"/>
    </row>
    <row r="177" spans="1:8" ht="25.5" customHeight="1" x14ac:dyDescent="0.3">
      <c r="A177" s="33">
        <v>31681630</v>
      </c>
      <c r="B177" s="32" t="s">
        <v>80</v>
      </c>
      <c r="C177" s="36" t="s">
        <v>13</v>
      </c>
      <c r="D177" s="54" t="s">
        <v>25</v>
      </c>
      <c r="E177" s="54">
        <v>1500</v>
      </c>
      <c r="F177" s="54">
        <v>20</v>
      </c>
      <c r="G177" s="38">
        <f t="shared" si="2"/>
        <v>30000</v>
      </c>
      <c r="H177" s="31"/>
    </row>
    <row r="178" spans="1:8" ht="25.5" customHeight="1" x14ac:dyDescent="0.3">
      <c r="A178" s="33" t="s">
        <v>261</v>
      </c>
      <c r="B178" s="32" t="s">
        <v>260</v>
      </c>
      <c r="C178" s="36" t="s">
        <v>13</v>
      </c>
      <c r="D178" s="54" t="s">
        <v>25</v>
      </c>
      <c r="E178" s="54">
        <v>12000</v>
      </c>
      <c r="F178" s="54">
        <v>5</v>
      </c>
      <c r="G178" s="38">
        <f t="shared" si="2"/>
        <v>60000</v>
      </c>
      <c r="H178" s="31"/>
    </row>
    <row r="179" spans="1:8" ht="25.5" customHeight="1" x14ac:dyDescent="0.3">
      <c r="A179" s="33" t="s">
        <v>262</v>
      </c>
      <c r="B179" s="32" t="s">
        <v>81</v>
      </c>
      <c r="C179" s="36" t="s">
        <v>13</v>
      </c>
      <c r="D179" s="54" t="s">
        <v>25</v>
      </c>
      <c r="E179" s="54">
        <v>13000</v>
      </c>
      <c r="F179" s="54">
        <v>5</v>
      </c>
      <c r="G179" s="38">
        <f t="shared" si="2"/>
        <v>65000</v>
      </c>
      <c r="H179" s="31"/>
    </row>
    <row r="180" spans="1:8" ht="18" customHeight="1" x14ac:dyDescent="0.3">
      <c r="A180" s="33" t="s">
        <v>352</v>
      </c>
      <c r="B180" s="32" t="s">
        <v>154</v>
      </c>
      <c r="C180" s="36" t="s">
        <v>13</v>
      </c>
      <c r="D180" s="53" t="s">
        <v>25</v>
      </c>
      <c r="E180" s="54">
        <v>25000</v>
      </c>
      <c r="F180" s="54">
        <v>1</v>
      </c>
      <c r="G180" s="38">
        <f t="shared" si="2"/>
        <v>25000</v>
      </c>
      <c r="H180" s="31"/>
    </row>
    <row r="181" spans="1:8" ht="15.75" customHeight="1" x14ac:dyDescent="0.3">
      <c r="A181" s="33" t="s">
        <v>351</v>
      </c>
      <c r="B181" s="32" t="s">
        <v>154</v>
      </c>
      <c r="C181" s="36" t="s">
        <v>13</v>
      </c>
      <c r="D181" s="53" t="s">
        <v>25</v>
      </c>
      <c r="E181" s="54">
        <v>35000</v>
      </c>
      <c r="F181" s="54">
        <v>2</v>
      </c>
      <c r="G181" s="38">
        <f t="shared" si="2"/>
        <v>70000</v>
      </c>
      <c r="H181" s="31"/>
    </row>
    <row r="182" spans="1:8" ht="42" customHeight="1" x14ac:dyDescent="0.3">
      <c r="A182" s="73">
        <v>31682130</v>
      </c>
      <c r="B182" s="32" t="s">
        <v>597</v>
      </c>
      <c r="C182" s="36" t="s">
        <v>13</v>
      </c>
      <c r="D182" s="53" t="s">
        <v>25</v>
      </c>
      <c r="E182" s="54">
        <v>150000</v>
      </c>
      <c r="F182" s="54">
        <v>1</v>
      </c>
      <c r="G182" s="38">
        <f t="shared" si="2"/>
        <v>150000</v>
      </c>
      <c r="H182" s="58"/>
    </row>
    <row r="183" spans="1:8" ht="21" customHeight="1" x14ac:dyDescent="0.3">
      <c r="A183" s="33">
        <v>32231200</v>
      </c>
      <c r="B183" s="32" t="s">
        <v>353</v>
      </c>
      <c r="C183" s="36" t="s">
        <v>27</v>
      </c>
      <c r="D183" s="36" t="s">
        <v>25</v>
      </c>
      <c r="E183" s="37">
        <v>5000000</v>
      </c>
      <c r="F183" s="37">
        <v>1</v>
      </c>
      <c r="G183" s="38">
        <f t="shared" si="2"/>
        <v>5000000</v>
      </c>
      <c r="H183" s="64"/>
    </row>
    <row r="184" spans="1:8" ht="23.25" customHeight="1" x14ac:dyDescent="0.3">
      <c r="A184" s="33">
        <v>32341120</v>
      </c>
      <c r="B184" s="32" t="s">
        <v>151</v>
      </c>
      <c r="C184" s="36" t="s">
        <v>13</v>
      </c>
      <c r="D184" s="54" t="s">
        <v>25</v>
      </c>
      <c r="E184" s="54">
        <v>36000</v>
      </c>
      <c r="F184" s="54">
        <v>6</v>
      </c>
      <c r="G184" s="38">
        <f t="shared" si="2"/>
        <v>216000</v>
      </c>
      <c r="H184" s="58"/>
    </row>
    <row r="185" spans="1:8" ht="28.5" customHeight="1" x14ac:dyDescent="0.3">
      <c r="A185" s="33">
        <v>32341110</v>
      </c>
      <c r="B185" s="32" t="s">
        <v>82</v>
      </c>
      <c r="C185" s="36" t="s">
        <v>13</v>
      </c>
      <c r="D185" s="54" t="s">
        <v>25</v>
      </c>
      <c r="E185" s="54">
        <v>5000</v>
      </c>
      <c r="F185" s="54">
        <v>15</v>
      </c>
      <c r="G185" s="38">
        <f t="shared" si="2"/>
        <v>75000</v>
      </c>
      <c r="H185" s="31"/>
    </row>
    <row r="186" spans="1:8" ht="40.200000000000003" customHeight="1" x14ac:dyDescent="0.3">
      <c r="A186" s="33" t="s">
        <v>263</v>
      </c>
      <c r="B186" s="32" t="s">
        <v>501</v>
      </c>
      <c r="C186" s="36" t="s">
        <v>13</v>
      </c>
      <c r="D186" s="54" t="s">
        <v>25</v>
      </c>
      <c r="E186" s="37">
        <v>35000</v>
      </c>
      <c r="F186" s="37">
        <v>4</v>
      </c>
      <c r="G186" s="38">
        <f t="shared" si="2"/>
        <v>140000</v>
      </c>
      <c r="H186" s="74"/>
    </row>
    <row r="187" spans="1:8" ht="40.5" customHeight="1" x14ac:dyDescent="0.3">
      <c r="A187" s="33" t="s">
        <v>264</v>
      </c>
      <c r="B187" s="32" t="s">
        <v>502</v>
      </c>
      <c r="C187" s="36" t="s">
        <v>13</v>
      </c>
      <c r="D187" s="54" t="s">
        <v>25</v>
      </c>
      <c r="E187" s="37">
        <v>27000</v>
      </c>
      <c r="F187" s="37">
        <v>4</v>
      </c>
      <c r="G187" s="38">
        <f t="shared" si="2"/>
        <v>108000</v>
      </c>
      <c r="H187" s="31"/>
    </row>
    <row r="188" spans="1:8" ht="27" customHeight="1" x14ac:dyDescent="0.3">
      <c r="A188" s="33" t="s">
        <v>254</v>
      </c>
      <c r="B188" s="32" t="s">
        <v>503</v>
      </c>
      <c r="C188" s="36" t="s">
        <v>13</v>
      </c>
      <c r="D188" s="36" t="s">
        <v>25</v>
      </c>
      <c r="E188" s="37">
        <v>8000</v>
      </c>
      <c r="F188" s="37">
        <v>10</v>
      </c>
      <c r="G188" s="38">
        <f t="shared" si="2"/>
        <v>80000</v>
      </c>
      <c r="H188" s="31"/>
    </row>
    <row r="189" spans="1:8" ht="27.75" customHeight="1" x14ac:dyDescent="0.3">
      <c r="A189" s="33" t="s">
        <v>255</v>
      </c>
      <c r="B189" s="32" t="s">
        <v>504</v>
      </c>
      <c r="C189" s="36" t="s">
        <v>13</v>
      </c>
      <c r="D189" s="36" t="s">
        <v>25</v>
      </c>
      <c r="E189" s="37">
        <v>16000</v>
      </c>
      <c r="F189" s="37">
        <v>2</v>
      </c>
      <c r="G189" s="38">
        <f t="shared" si="2"/>
        <v>32000</v>
      </c>
      <c r="H189" s="31"/>
    </row>
    <row r="190" spans="1:8" ht="18" customHeight="1" x14ac:dyDescent="0.3">
      <c r="A190" s="35">
        <v>32551290</v>
      </c>
      <c r="B190" s="32" t="s">
        <v>354</v>
      </c>
      <c r="C190" s="36" t="s">
        <v>13</v>
      </c>
      <c r="D190" s="54" t="s">
        <v>25</v>
      </c>
      <c r="E190" s="37">
        <f>132000-11000</f>
        <v>121000</v>
      </c>
      <c r="F190" s="39">
        <v>2</v>
      </c>
      <c r="G190" s="38">
        <f t="shared" si="2"/>
        <v>242000</v>
      </c>
      <c r="H190" s="31"/>
    </row>
    <row r="191" spans="1:8" ht="17.25" customHeight="1" x14ac:dyDescent="0.3">
      <c r="A191" s="33">
        <v>32551160</v>
      </c>
      <c r="B191" s="32" t="s">
        <v>142</v>
      </c>
      <c r="C191" s="36" t="s">
        <v>13</v>
      </c>
      <c r="D191" s="54" t="s">
        <v>25</v>
      </c>
      <c r="E191" s="37">
        <v>7000</v>
      </c>
      <c r="F191" s="37">
        <v>15</v>
      </c>
      <c r="G191" s="38">
        <f t="shared" si="2"/>
        <v>105000</v>
      </c>
      <c r="H191" s="31"/>
    </row>
    <row r="192" spans="1:8" ht="30" customHeight="1" x14ac:dyDescent="0.3">
      <c r="A192" s="35">
        <v>32561600</v>
      </c>
      <c r="B192" s="32" t="s">
        <v>608</v>
      </c>
      <c r="C192" s="36" t="s">
        <v>13</v>
      </c>
      <c r="D192" s="54" t="s">
        <v>25</v>
      </c>
      <c r="E192" s="37">
        <v>50000</v>
      </c>
      <c r="F192" s="39">
        <v>2</v>
      </c>
      <c r="G192" s="38">
        <f t="shared" si="2"/>
        <v>100000</v>
      </c>
      <c r="H192" s="31"/>
    </row>
    <row r="193" spans="1:8" ht="19.5" customHeight="1" x14ac:dyDescent="0.3">
      <c r="A193" s="33" t="s">
        <v>245</v>
      </c>
      <c r="B193" s="32" t="s">
        <v>359</v>
      </c>
      <c r="C193" s="36" t="s">
        <v>13</v>
      </c>
      <c r="D193" s="36" t="s">
        <v>25</v>
      </c>
      <c r="E193" s="37">
        <v>3000</v>
      </c>
      <c r="F193" s="37">
        <v>5</v>
      </c>
      <c r="G193" s="38">
        <f t="shared" si="2"/>
        <v>15000</v>
      </c>
      <c r="H193" s="31"/>
    </row>
    <row r="194" spans="1:8" ht="19.5" customHeight="1" x14ac:dyDescent="0.3">
      <c r="A194" s="33">
        <v>38311100</v>
      </c>
      <c r="B194" s="32" t="s">
        <v>229</v>
      </c>
      <c r="C194" s="36" t="s">
        <v>13</v>
      </c>
      <c r="D194" s="36" t="s">
        <v>25</v>
      </c>
      <c r="E194" s="37">
        <v>5000</v>
      </c>
      <c r="F194" s="37">
        <v>2</v>
      </c>
      <c r="G194" s="38">
        <f t="shared" si="2"/>
        <v>10000</v>
      </c>
      <c r="H194" s="31"/>
    </row>
    <row r="195" spans="1:8" ht="24.6" customHeight="1" x14ac:dyDescent="0.3">
      <c r="A195" s="33" t="s">
        <v>233</v>
      </c>
      <c r="B195" s="32" t="s">
        <v>360</v>
      </c>
      <c r="C195" s="36" t="s">
        <v>13</v>
      </c>
      <c r="D195" s="36" t="s">
        <v>25</v>
      </c>
      <c r="E195" s="37">
        <v>500</v>
      </c>
      <c r="F195" s="37">
        <v>10</v>
      </c>
      <c r="G195" s="38">
        <f t="shared" si="2"/>
        <v>5000</v>
      </c>
      <c r="H195" s="31"/>
    </row>
    <row r="196" spans="1:8" ht="36.75" customHeight="1" x14ac:dyDescent="0.3">
      <c r="A196" s="33" t="s">
        <v>234</v>
      </c>
      <c r="B196" s="32" t="s">
        <v>361</v>
      </c>
      <c r="C196" s="36" t="s">
        <v>13</v>
      </c>
      <c r="D196" s="36" t="s">
        <v>25</v>
      </c>
      <c r="E196" s="37">
        <v>300</v>
      </c>
      <c r="F196" s="37">
        <v>10</v>
      </c>
      <c r="G196" s="38">
        <f t="shared" si="2"/>
        <v>3000</v>
      </c>
      <c r="H196" s="31"/>
    </row>
    <row r="197" spans="1:8" ht="37.5" customHeight="1" x14ac:dyDescent="0.3">
      <c r="A197" s="33" t="s">
        <v>235</v>
      </c>
      <c r="B197" s="32" t="s">
        <v>604</v>
      </c>
      <c r="C197" s="36" t="s">
        <v>13</v>
      </c>
      <c r="D197" s="36" t="s">
        <v>25</v>
      </c>
      <c r="E197" s="37">
        <v>300</v>
      </c>
      <c r="F197" s="37">
        <v>10</v>
      </c>
      <c r="G197" s="38">
        <f t="shared" si="2"/>
        <v>3000</v>
      </c>
      <c r="H197" s="31"/>
    </row>
    <row r="198" spans="1:8" ht="22.5" customHeight="1" x14ac:dyDescent="0.3">
      <c r="A198" s="35">
        <v>33691176</v>
      </c>
      <c r="B198" s="32" t="s">
        <v>356</v>
      </c>
      <c r="C198" s="36" t="s">
        <v>13</v>
      </c>
      <c r="D198" s="54" t="s">
        <v>25</v>
      </c>
      <c r="E198" s="37">
        <v>200000</v>
      </c>
      <c r="F198" s="39">
        <v>1</v>
      </c>
      <c r="G198" s="38">
        <f t="shared" si="2"/>
        <v>200000</v>
      </c>
      <c r="H198" s="31"/>
    </row>
    <row r="199" spans="1:8" ht="23.25" customHeight="1" x14ac:dyDescent="0.3">
      <c r="A199" s="33">
        <v>33731200</v>
      </c>
      <c r="B199" s="32" t="s">
        <v>152</v>
      </c>
      <c r="C199" s="36" t="s">
        <v>13</v>
      </c>
      <c r="D199" s="50" t="s">
        <v>25</v>
      </c>
      <c r="E199" s="37">
        <v>3000</v>
      </c>
      <c r="F199" s="37">
        <v>6</v>
      </c>
      <c r="G199" s="38">
        <f t="shared" si="2"/>
        <v>18000</v>
      </c>
      <c r="H199" s="31"/>
    </row>
    <row r="200" spans="1:8" ht="17.25" customHeight="1" x14ac:dyDescent="0.3">
      <c r="A200" s="33">
        <v>33761000</v>
      </c>
      <c r="B200" s="32" t="s">
        <v>83</v>
      </c>
      <c r="C200" s="36" t="s">
        <v>13</v>
      </c>
      <c r="D200" s="53" t="s">
        <v>25</v>
      </c>
      <c r="E200" s="54">
        <v>150</v>
      </c>
      <c r="F200" s="54">
        <v>800</v>
      </c>
      <c r="G200" s="38">
        <f t="shared" si="2"/>
        <v>120000</v>
      </c>
      <c r="H200" s="31"/>
    </row>
    <row r="201" spans="1:8" ht="18" customHeight="1" x14ac:dyDescent="0.3">
      <c r="A201" s="33">
        <v>33761300</v>
      </c>
      <c r="B201" s="32" t="s">
        <v>84</v>
      </c>
      <c r="C201" s="36" t="s">
        <v>13</v>
      </c>
      <c r="D201" s="53" t="s">
        <v>25</v>
      </c>
      <c r="E201" s="54">
        <v>600</v>
      </c>
      <c r="F201" s="54">
        <v>100</v>
      </c>
      <c r="G201" s="38">
        <f t="shared" si="2"/>
        <v>60000</v>
      </c>
      <c r="H201" s="31"/>
    </row>
    <row r="202" spans="1:8" ht="18.75" customHeight="1" x14ac:dyDescent="0.3">
      <c r="A202" s="33">
        <v>33761400</v>
      </c>
      <c r="B202" s="32" t="s">
        <v>357</v>
      </c>
      <c r="C202" s="36" t="s">
        <v>13</v>
      </c>
      <c r="D202" s="36" t="s">
        <v>25</v>
      </c>
      <c r="E202" s="36">
        <v>500</v>
      </c>
      <c r="F202" s="36">
        <v>50</v>
      </c>
      <c r="G202" s="38">
        <f t="shared" si="2"/>
        <v>25000</v>
      </c>
      <c r="H202" s="31"/>
    </row>
    <row r="203" spans="1:8" ht="27" customHeight="1" x14ac:dyDescent="0.3">
      <c r="A203" s="33">
        <v>34921140</v>
      </c>
      <c r="B203" s="32" t="s">
        <v>358</v>
      </c>
      <c r="C203" s="36" t="s">
        <v>13</v>
      </c>
      <c r="D203" s="36" t="s">
        <v>18</v>
      </c>
      <c r="E203" s="37">
        <v>1000000</v>
      </c>
      <c r="F203" s="37">
        <v>1</v>
      </c>
      <c r="G203" s="38">
        <f t="shared" si="2"/>
        <v>1000000</v>
      </c>
      <c r="H203" s="31"/>
    </row>
    <row r="204" spans="1:8" ht="27.75" customHeight="1" x14ac:dyDescent="0.3">
      <c r="A204" s="35">
        <v>34941160</v>
      </c>
      <c r="B204" s="32" t="s">
        <v>505</v>
      </c>
      <c r="C204" s="36" t="s">
        <v>13</v>
      </c>
      <c r="D204" s="36" t="s">
        <v>25</v>
      </c>
      <c r="E204" s="37">
        <v>120000</v>
      </c>
      <c r="F204" s="39">
        <v>2</v>
      </c>
      <c r="G204" s="38">
        <f t="shared" si="2"/>
        <v>240000</v>
      </c>
      <c r="H204" s="31"/>
    </row>
    <row r="205" spans="1:8" ht="15.75" customHeight="1" x14ac:dyDescent="0.3">
      <c r="A205" s="33" t="s">
        <v>85</v>
      </c>
      <c r="B205" s="32" t="s">
        <v>506</v>
      </c>
      <c r="C205" s="55" t="s">
        <v>27</v>
      </c>
      <c r="D205" s="55" t="s">
        <v>63</v>
      </c>
      <c r="E205" s="54">
        <v>720</v>
      </c>
      <c r="F205" s="54">
        <v>200</v>
      </c>
      <c r="G205" s="38">
        <f t="shared" si="2"/>
        <v>144000</v>
      </c>
      <c r="H205" s="31"/>
    </row>
    <row r="206" spans="1:8" ht="20.100000000000001" customHeight="1" x14ac:dyDescent="0.3">
      <c r="A206" s="33" t="s">
        <v>86</v>
      </c>
      <c r="B206" s="32" t="s">
        <v>507</v>
      </c>
      <c r="C206" s="55" t="s">
        <v>27</v>
      </c>
      <c r="D206" s="55" t="s">
        <v>63</v>
      </c>
      <c r="E206" s="54">
        <v>480</v>
      </c>
      <c r="F206" s="54">
        <v>1000</v>
      </c>
      <c r="G206" s="38">
        <f t="shared" si="2"/>
        <v>480000</v>
      </c>
      <c r="H206" s="31"/>
    </row>
    <row r="207" spans="1:8" ht="20.100000000000001" customHeight="1" x14ac:dyDescent="0.3">
      <c r="A207" s="33">
        <v>35811240</v>
      </c>
      <c r="B207" s="75" t="s">
        <v>508</v>
      </c>
      <c r="C207" s="55" t="s">
        <v>27</v>
      </c>
      <c r="D207" s="55" t="s">
        <v>25</v>
      </c>
      <c r="E207" s="57">
        <v>480</v>
      </c>
      <c r="F207" s="37">
        <v>1000</v>
      </c>
      <c r="G207" s="38">
        <f t="shared" si="2"/>
        <v>480000</v>
      </c>
      <c r="H207" s="31"/>
    </row>
    <row r="208" spans="1:8" ht="20.100000000000001" customHeight="1" x14ac:dyDescent="0.3">
      <c r="A208" s="33" t="s">
        <v>197</v>
      </c>
      <c r="B208" s="75" t="s">
        <v>509</v>
      </c>
      <c r="C208" s="50" t="s">
        <v>27</v>
      </c>
      <c r="D208" s="50" t="s">
        <v>25</v>
      </c>
      <c r="E208" s="50">
        <v>36</v>
      </c>
      <c r="F208" s="50">
        <v>1000</v>
      </c>
      <c r="G208" s="38">
        <f t="shared" si="2"/>
        <v>36000</v>
      </c>
      <c r="H208" s="31"/>
    </row>
    <row r="209" spans="1:8" ht="20.100000000000001" customHeight="1" x14ac:dyDescent="0.3">
      <c r="A209" s="33" t="s">
        <v>198</v>
      </c>
      <c r="B209" s="75" t="s">
        <v>510</v>
      </c>
      <c r="C209" s="50" t="s">
        <v>27</v>
      </c>
      <c r="D209" s="50" t="s">
        <v>25</v>
      </c>
      <c r="E209" s="50">
        <v>48</v>
      </c>
      <c r="F209" s="50">
        <v>1000</v>
      </c>
      <c r="G209" s="38">
        <f t="shared" si="2"/>
        <v>48000</v>
      </c>
      <c r="H209" s="31"/>
    </row>
    <row r="210" spans="1:8" ht="20.100000000000001" customHeight="1" x14ac:dyDescent="0.3">
      <c r="A210" s="33" t="s">
        <v>202</v>
      </c>
      <c r="B210" s="75" t="s">
        <v>511</v>
      </c>
      <c r="C210" s="50" t="s">
        <v>27</v>
      </c>
      <c r="D210" s="50" t="s">
        <v>25</v>
      </c>
      <c r="E210" s="50">
        <v>60</v>
      </c>
      <c r="F210" s="54">
        <v>2000</v>
      </c>
      <c r="G210" s="38">
        <f t="shared" si="2"/>
        <v>120000</v>
      </c>
      <c r="H210" s="31"/>
    </row>
    <row r="211" spans="1:8" ht="18.75" customHeight="1" x14ac:dyDescent="0.3">
      <c r="A211" s="33" t="s">
        <v>203</v>
      </c>
      <c r="B211" s="75" t="s">
        <v>512</v>
      </c>
      <c r="C211" s="50" t="s">
        <v>27</v>
      </c>
      <c r="D211" s="50" t="s">
        <v>25</v>
      </c>
      <c r="E211" s="50">
        <v>96</v>
      </c>
      <c r="F211" s="54">
        <v>1000</v>
      </c>
      <c r="G211" s="38">
        <f t="shared" si="2"/>
        <v>96000</v>
      </c>
      <c r="H211" s="31"/>
    </row>
    <row r="212" spans="1:8" ht="42" customHeight="1" x14ac:dyDescent="0.3">
      <c r="A212" s="33">
        <v>35821100</v>
      </c>
      <c r="B212" s="32" t="s">
        <v>140</v>
      </c>
      <c r="C212" s="55" t="s">
        <v>27</v>
      </c>
      <c r="D212" s="36" t="s">
        <v>25</v>
      </c>
      <c r="E212" s="37">
        <v>15000</v>
      </c>
      <c r="F212" s="37">
        <v>30</v>
      </c>
      <c r="G212" s="38">
        <f t="shared" si="2"/>
        <v>450000</v>
      </c>
      <c r="H212" s="31"/>
    </row>
    <row r="213" spans="1:8" ht="29.25" customHeight="1" x14ac:dyDescent="0.3">
      <c r="A213" s="33">
        <v>35821400</v>
      </c>
      <c r="B213" s="32" t="s">
        <v>267</v>
      </c>
      <c r="C213" s="55" t="s">
        <v>27</v>
      </c>
      <c r="D213" s="36" t="s">
        <v>25</v>
      </c>
      <c r="E213" s="37">
        <v>5000</v>
      </c>
      <c r="F213" s="37">
        <v>10</v>
      </c>
      <c r="G213" s="38">
        <f t="shared" si="2"/>
        <v>50000</v>
      </c>
      <c r="H213" s="31"/>
    </row>
    <row r="214" spans="1:8" ht="25.5" customHeight="1" x14ac:dyDescent="0.3">
      <c r="A214" s="35">
        <v>39111190</v>
      </c>
      <c r="B214" s="32" t="s">
        <v>513</v>
      </c>
      <c r="C214" s="36" t="s">
        <v>27</v>
      </c>
      <c r="D214" s="36" t="s">
        <v>25</v>
      </c>
      <c r="E214" s="37">
        <v>40000</v>
      </c>
      <c r="F214" s="37">
        <v>14</v>
      </c>
      <c r="G214" s="38">
        <f t="shared" si="2"/>
        <v>560000</v>
      </c>
      <c r="H214" s="31"/>
    </row>
    <row r="215" spans="1:8" ht="15.75" customHeight="1" x14ac:dyDescent="0.3">
      <c r="A215" s="35">
        <v>39111220</v>
      </c>
      <c r="B215" s="32" t="s">
        <v>514</v>
      </c>
      <c r="C215" s="36" t="s">
        <v>27</v>
      </c>
      <c r="D215" s="36" t="s">
        <v>25</v>
      </c>
      <c r="E215" s="37">
        <v>150000</v>
      </c>
      <c r="F215" s="37">
        <v>1</v>
      </c>
      <c r="G215" s="38">
        <f t="shared" si="2"/>
        <v>150000</v>
      </c>
      <c r="H215" s="31"/>
    </row>
    <row r="216" spans="1:8" ht="20.100000000000001" customHeight="1" x14ac:dyDescent="0.3">
      <c r="A216" s="35">
        <v>39121330</v>
      </c>
      <c r="B216" s="32" t="s">
        <v>515</v>
      </c>
      <c r="C216" s="36" t="s">
        <v>27</v>
      </c>
      <c r="D216" s="36" t="s">
        <v>25</v>
      </c>
      <c r="E216" s="39">
        <v>17000</v>
      </c>
      <c r="F216" s="39">
        <v>22</v>
      </c>
      <c r="G216" s="38">
        <f t="shared" ref="G216:G279" si="3">E216*F216</f>
        <v>374000</v>
      </c>
      <c r="H216" s="31"/>
    </row>
    <row r="217" spans="1:8" ht="27.75" customHeight="1" x14ac:dyDescent="0.3">
      <c r="A217" s="35" t="s">
        <v>270</v>
      </c>
      <c r="B217" s="32" t="s">
        <v>329</v>
      </c>
      <c r="C217" s="36" t="s">
        <v>27</v>
      </c>
      <c r="D217" s="36" t="s">
        <v>25</v>
      </c>
      <c r="E217" s="39">
        <v>50000</v>
      </c>
      <c r="F217" s="39">
        <v>1</v>
      </c>
      <c r="G217" s="38">
        <f t="shared" si="3"/>
        <v>50000</v>
      </c>
      <c r="H217" s="31"/>
    </row>
    <row r="218" spans="1:8" ht="21" customHeight="1" x14ac:dyDescent="0.3">
      <c r="A218" s="35" t="s">
        <v>156</v>
      </c>
      <c r="B218" s="32" t="s">
        <v>269</v>
      </c>
      <c r="C218" s="36" t="s">
        <v>27</v>
      </c>
      <c r="D218" s="36" t="s">
        <v>25</v>
      </c>
      <c r="E218" s="39">
        <v>70000</v>
      </c>
      <c r="F218" s="39">
        <v>1</v>
      </c>
      <c r="G218" s="38">
        <f t="shared" si="3"/>
        <v>70000</v>
      </c>
      <c r="H218" s="31"/>
    </row>
    <row r="219" spans="1:8" ht="25.5" customHeight="1" x14ac:dyDescent="0.3">
      <c r="A219" s="35">
        <v>39141120</v>
      </c>
      <c r="B219" s="32" t="s">
        <v>271</v>
      </c>
      <c r="C219" s="36" t="s">
        <v>27</v>
      </c>
      <c r="D219" s="36" t="s">
        <v>25</v>
      </c>
      <c r="E219" s="37">
        <v>25000</v>
      </c>
      <c r="F219" s="36">
        <v>10</v>
      </c>
      <c r="G219" s="38">
        <f t="shared" si="3"/>
        <v>250000</v>
      </c>
      <c r="H219" s="31"/>
    </row>
    <row r="220" spans="1:8" ht="27" customHeight="1" x14ac:dyDescent="0.3">
      <c r="A220" s="35">
        <v>39121520</v>
      </c>
      <c r="B220" s="32" t="s">
        <v>362</v>
      </c>
      <c r="C220" s="36" t="s">
        <v>27</v>
      </c>
      <c r="D220" s="36" t="s">
        <v>25</v>
      </c>
      <c r="E220" s="76">
        <v>10000</v>
      </c>
      <c r="F220" s="76">
        <v>5</v>
      </c>
      <c r="G220" s="38">
        <f t="shared" si="3"/>
        <v>50000</v>
      </c>
      <c r="H220" s="31"/>
    </row>
    <row r="221" spans="1:8" ht="24.75" customHeight="1" x14ac:dyDescent="0.3">
      <c r="A221" s="35">
        <v>39121500</v>
      </c>
      <c r="B221" s="69" t="s">
        <v>193</v>
      </c>
      <c r="C221" s="36" t="s">
        <v>27</v>
      </c>
      <c r="D221" s="36" t="s">
        <v>25</v>
      </c>
      <c r="E221" s="39">
        <v>200000</v>
      </c>
      <c r="F221" s="77">
        <v>1</v>
      </c>
      <c r="G221" s="38">
        <f t="shared" si="3"/>
        <v>200000</v>
      </c>
      <c r="H221" s="58"/>
    </row>
    <row r="222" spans="1:8" ht="18" customHeight="1" x14ac:dyDescent="0.3">
      <c r="A222" s="35">
        <v>39138110</v>
      </c>
      <c r="B222" s="69" t="s">
        <v>516</v>
      </c>
      <c r="C222" s="36" t="s">
        <v>27</v>
      </c>
      <c r="D222" s="39" t="s">
        <v>25</v>
      </c>
      <c r="E222" s="39">
        <v>8500</v>
      </c>
      <c r="F222" s="39">
        <v>200</v>
      </c>
      <c r="G222" s="38">
        <f t="shared" si="3"/>
        <v>1700000</v>
      </c>
      <c r="H222" s="78"/>
    </row>
    <row r="223" spans="1:8" ht="18" customHeight="1" x14ac:dyDescent="0.3">
      <c r="A223" s="35">
        <v>39138120</v>
      </c>
      <c r="B223" s="69" t="s">
        <v>517</v>
      </c>
      <c r="C223" s="36" t="s">
        <v>27</v>
      </c>
      <c r="D223" s="39" t="s">
        <v>25</v>
      </c>
      <c r="E223" s="39">
        <v>30000</v>
      </c>
      <c r="F223" s="39">
        <v>6</v>
      </c>
      <c r="G223" s="38">
        <f t="shared" si="3"/>
        <v>180000</v>
      </c>
      <c r="H223" s="58"/>
    </row>
    <row r="224" spans="1:8" ht="18" customHeight="1" x14ac:dyDescent="0.3">
      <c r="A224" s="35">
        <v>39132220</v>
      </c>
      <c r="B224" s="69" t="s">
        <v>518</v>
      </c>
      <c r="C224" s="36" t="s">
        <v>27</v>
      </c>
      <c r="D224" s="39" t="s">
        <v>25</v>
      </c>
      <c r="E224" s="39">
        <v>15000</v>
      </c>
      <c r="F224" s="39">
        <v>5</v>
      </c>
      <c r="G224" s="38">
        <f t="shared" si="3"/>
        <v>75000</v>
      </c>
      <c r="H224" s="31"/>
    </row>
    <row r="225" spans="1:9" ht="30" customHeight="1" x14ac:dyDescent="0.3">
      <c r="A225" s="35">
        <v>39132160</v>
      </c>
      <c r="B225" s="69" t="s">
        <v>272</v>
      </c>
      <c r="C225" s="36" t="s">
        <v>27</v>
      </c>
      <c r="D225" s="39" t="s">
        <v>25</v>
      </c>
      <c r="E225" s="39">
        <v>20000</v>
      </c>
      <c r="F225" s="39">
        <v>1</v>
      </c>
      <c r="G225" s="38">
        <f t="shared" si="3"/>
        <v>20000</v>
      </c>
      <c r="H225" s="58"/>
    </row>
    <row r="226" spans="1:9" ht="25.5" customHeight="1" x14ac:dyDescent="0.3">
      <c r="A226" s="35" t="s">
        <v>273</v>
      </c>
      <c r="B226" s="69" t="s">
        <v>519</v>
      </c>
      <c r="C226" s="36" t="s">
        <v>27</v>
      </c>
      <c r="D226" s="39" t="s">
        <v>25</v>
      </c>
      <c r="E226" s="39">
        <v>1500000</v>
      </c>
      <c r="F226" s="39">
        <v>1</v>
      </c>
      <c r="G226" s="38">
        <f t="shared" si="3"/>
        <v>1500000</v>
      </c>
      <c r="H226" s="78"/>
    </row>
    <row r="227" spans="1:9" ht="30" customHeight="1" x14ac:dyDescent="0.3">
      <c r="A227" s="35" t="s">
        <v>274</v>
      </c>
      <c r="B227" s="69" t="s">
        <v>190</v>
      </c>
      <c r="C227" s="36" t="s">
        <v>27</v>
      </c>
      <c r="D227" s="39" t="s">
        <v>25</v>
      </c>
      <c r="E227" s="39">
        <v>3000000</v>
      </c>
      <c r="F227" s="39">
        <v>1</v>
      </c>
      <c r="G227" s="38">
        <f t="shared" si="3"/>
        <v>3000000</v>
      </c>
      <c r="H227" s="78"/>
    </row>
    <row r="228" spans="1:9" ht="27" customHeight="1" x14ac:dyDescent="0.3">
      <c r="A228" s="35" t="s">
        <v>275</v>
      </c>
      <c r="B228" s="69" t="s">
        <v>191</v>
      </c>
      <c r="C228" s="36" t="s">
        <v>27</v>
      </c>
      <c r="D228" s="39" t="s">
        <v>25</v>
      </c>
      <c r="E228" s="39">
        <v>3000000</v>
      </c>
      <c r="F228" s="39">
        <v>1</v>
      </c>
      <c r="G228" s="38">
        <f t="shared" si="3"/>
        <v>3000000</v>
      </c>
      <c r="H228" s="78"/>
    </row>
    <row r="229" spans="1:9" ht="27.75" customHeight="1" x14ac:dyDescent="0.3">
      <c r="A229" s="35" t="s">
        <v>276</v>
      </c>
      <c r="B229" s="69" t="s">
        <v>192</v>
      </c>
      <c r="C229" s="36" t="s">
        <v>27</v>
      </c>
      <c r="D229" s="39" t="s">
        <v>25</v>
      </c>
      <c r="E229" s="39">
        <v>400000</v>
      </c>
      <c r="F229" s="39">
        <v>1</v>
      </c>
      <c r="G229" s="38">
        <f t="shared" si="3"/>
        <v>400000</v>
      </c>
      <c r="H229" s="31"/>
    </row>
    <row r="230" spans="1:9" ht="28.5" customHeight="1" x14ac:dyDescent="0.3">
      <c r="A230" s="35" t="s">
        <v>277</v>
      </c>
      <c r="B230" s="69" t="s">
        <v>194</v>
      </c>
      <c r="C230" s="36" t="s">
        <v>27</v>
      </c>
      <c r="D230" s="39" t="s">
        <v>25</v>
      </c>
      <c r="E230" s="39">
        <v>100000</v>
      </c>
      <c r="F230" s="39">
        <v>1</v>
      </c>
      <c r="G230" s="38">
        <f t="shared" si="3"/>
        <v>100000</v>
      </c>
      <c r="H230" s="31"/>
    </row>
    <row r="231" spans="1:9" ht="32.25" customHeight="1" x14ac:dyDescent="0.3">
      <c r="A231" s="35" t="s">
        <v>322</v>
      </c>
      <c r="B231" s="69" t="s">
        <v>323</v>
      </c>
      <c r="C231" s="36" t="s">
        <v>27</v>
      </c>
      <c r="D231" s="39" t="s">
        <v>25</v>
      </c>
      <c r="E231" s="39">
        <v>500000</v>
      </c>
      <c r="F231" s="39">
        <v>1</v>
      </c>
      <c r="G231" s="38">
        <f t="shared" si="3"/>
        <v>500000</v>
      </c>
      <c r="H231" s="31"/>
    </row>
    <row r="232" spans="1:9" ht="18" customHeight="1" x14ac:dyDescent="0.3">
      <c r="A232" s="35">
        <v>39151190</v>
      </c>
      <c r="B232" s="69" t="s">
        <v>363</v>
      </c>
      <c r="C232" s="36" t="s">
        <v>27</v>
      </c>
      <c r="D232" s="39" t="s">
        <v>25</v>
      </c>
      <c r="E232" s="39">
        <v>60000</v>
      </c>
      <c r="F232" s="39">
        <v>2</v>
      </c>
      <c r="G232" s="38">
        <f t="shared" si="3"/>
        <v>120000</v>
      </c>
      <c r="H232" s="31"/>
      <c r="I232" s="79"/>
    </row>
    <row r="233" spans="1:9" ht="18.75" customHeight="1" x14ac:dyDescent="0.3">
      <c r="A233" s="33">
        <v>39281100</v>
      </c>
      <c r="B233" s="32" t="s">
        <v>278</v>
      </c>
      <c r="C233" s="36" t="s">
        <v>27</v>
      </c>
      <c r="D233" s="36" t="s">
        <v>25</v>
      </c>
      <c r="E233" s="37">
        <v>15000</v>
      </c>
      <c r="F233" s="37">
        <v>30</v>
      </c>
      <c r="G233" s="38">
        <f t="shared" si="3"/>
        <v>450000</v>
      </c>
      <c r="H233" s="31"/>
    </row>
    <row r="234" spans="1:9" ht="17.25" customHeight="1" x14ac:dyDescent="0.3">
      <c r="A234" s="33">
        <v>39281200</v>
      </c>
      <c r="B234" s="32" t="s">
        <v>303</v>
      </c>
      <c r="C234" s="36" t="s">
        <v>27</v>
      </c>
      <c r="D234" s="36" t="s">
        <v>25</v>
      </c>
      <c r="E234" s="37">
        <v>24000</v>
      </c>
      <c r="F234" s="37">
        <v>10</v>
      </c>
      <c r="G234" s="38">
        <f t="shared" si="3"/>
        <v>240000</v>
      </c>
      <c r="H234" s="31"/>
    </row>
    <row r="235" spans="1:9" ht="27" customHeight="1" x14ac:dyDescent="0.3">
      <c r="A235" s="33">
        <v>39221460</v>
      </c>
      <c r="B235" s="32" t="s">
        <v>520</v>
      </c>
      <c r="C235" s="36" t="s">
        <v>27</v>
      </c>
      <c r="D235" s="50" t="s">
        <v>25</v>
      </c>
      <c r="E235" s="37">
        <v>450</v>
      </c>
      <c r="F235" s="50">
        <v>20</v>
      </c>
      <c r="G235" s="38">
        <f t="shared" si="3"/>
        <v>9000</v>
      </c>
      <c r="H235" s="31"/>
    </row>
    <row r="236" spans="1:9" ht="25.5" customHeight="1" x14ac:dyDescent="0.3">
      <c r="A236" s="33">
        <v>39221350</v>
      </c>
      <c r="B236" s="32" t="s">
        <v>157</v>
      </c>
      <c r="C236" s="36" t="s">
        <v>150</v>
      </c>
      <c r="D236" s="36" t="s">
        <v>25</v>
      </c>
      <c r="E236" s="36">
        <v>8</v>
      </c>
      <c r="F236" s="36">
        <v>3000</v>
      </c>
      <c r="G236" s="38">
        <f t="shared" si="3"/>
        <v>24000</v>
      </c>
      <c r="H236" s="31"/>
    </row>
    <row r="237" spans="1:9" ht="17.25" customHeight="1" x14ac:dyDescent="0.3">
      <c r="A237" s="33">
        <v>39221480</v>
      </c>
      <c r="B237" s="32" t="s">
        <v>411</v>
      </c>
      <c r="C237" s="36" t="s">
        <v>27</v>
      </c>
      <c r="D237" s="36" t="s">
        <v>25</v>
      </c>
      <c r="E237" s="37">
        <v>1000</v>
      </c>
      <c r="F237" s="37">
        <v>30</v>
      </c>
      <c r="G237" s="38">
        <f t="shared" si="3"/>
        <v>30000</v>
      </c>
      <c r="H237" s="31"/>
    </row>
    <row r="238" spans="1:9" ht="27" customHeight="1" x14ac:dyDescent="0.3">
      <c r="A238" s="33">
        <v>39221490</v>
      </c>
      <c r="B238" s="32" t="s">
        <v>283</v>
      </c>
      <c r="C238" s="36" t="s">
        <v>150</v>
      </c>
      <c r="D238" s="53" t="s">
        <v>25</v>
      </c>
      <c r="E238" s="54">
        <v>150</v>
      </c>
      <c r="F238" s="54">
        <v>100</v>
      </c>
      <c r="G238" s="38">
        <f t="shared" si="3"/>
        <v>15000</v>
      </c>
      <c r="H238" s="31"/>
    </row>
    <row r="239" spans="1:9" ht="27" customHeight="1" x14ac:dyDescent="0.3">
      <c r="A239" s="33">
        <v>39221420</v>
      </c>
      <c r="B239" s="32" t="s">
        <v>369</v>
      </c>
      <c r="C239" s="36" t="s">
        <v>150</v>
      </c>
      <c r="D239" s="53" t="s">
        <v>25</v>
      </c>
      <c r="E239" s="54">
        <v>3000</v>
      </c>
      <c r="F239" s="54">
        <v>20</v>
      </c>
      <c r="G239" s="38">
        <f t="shared" si="3"/>
        <v>60000</v>
      </c>
      <c r="H239" s="31"/>
    </row>
    <row r="240" spans="1:9" ht="27" customHeight="1" x14ac:dyDescent="0.3">
      <c r="A240" s="33">
        <v>39221430</v>
      </c>
      <c r="B240" s="32" t="s">
        <v>307</v>
      </c>
      <c r="C240" s="36" t="s">
        <v>150</v>
      </c>
      <c r="D240" s="53" t="s">
        <v>25</v>
      </c>
      <c r="E240" s="54">
        <v>2500</v>
      </c>
      <c r="F240" s="54">
        <v>20</v>
      </c>
      <c r="G240" s="38">
        <f t="shared" si="3"/>
        <v>50000</v>
      </c>
      <c r="H240" s="31"/>
    </row>
    <row r="241" spans="1:8" ht="26.25" customHeight="1" x14ac:dyDescent="0.3">
      <c r="A241" s="33" t="s">
        <v>88</v>
      </c>
      <c r="B241" s="32" t="s">
        <v>521</v>
      </c>
      <c r="C241" s="36" t="s">
        <v>27</v>
      </c>
      <c r="D241" s="36" t="s">
        <v>25</v>
      </c>
      <c r="E241" s="37">
        <v>5000</v>
      </c>
      <c r="F241" s="37">
        <v>10</v>
      </c>
      <c r="G241" s="38">
        <f t="shared" si="3"/>
        <v>50000</v>
      </c>
      <c r="H241" s="31"/>
    </row>
    <row r="242" spans="1:8" ht="15.75" customHeight="1" x14ac:dyDescent="0.3">
      <c r="A242" s="33">
        <v>39224344</v>
      </c>
      <c r="B242" s="32" t="s">
        <v>522</v>
      </c>
      <c r="C242" s="36" t="s">
        <v>27</v>
      </c>
      <c r="D242" s="36" t="s">
        <v>25</v>
      </c>
      <c r="E242" s="37">
        <v>6500</v>
      </c>
      <c r="F242" s="37">
        <v>10</v>
      </c>
      <c r="G242" s="38">
        <f t="shared" si="3"/>
        <v>65000</v>
      </c>
      <c r="H242" s="31"/>
    </row>
    <row r="243" spans="1:8" ht="19.5" customHeight="1" x14ac:dyDescent="0.3">
      <c r="A243" s="33" t="s">
        <v>89</v>
      </c>
      <c r="B243" s="32" t="s">
        <v>523</v>
      </c>
      <c r="C243" s="36" t="s">
        <v>27</v>
      </c>
      <c r="D243" s="36" t="s">
        <v>25</v>
      </c>
      <c r="E243" s="37">
        <v>600</v>
      </c>
      <c r="F243" s="37">
        <v>10</v>
      </c>
      <c r="G243" s="38">
        <f t="shared" si="3"/>
        <v>6000</v>
      </c>
      <c r="H243" s="31"/>
    </row>
    <row r="244" spans="1:8" ht="20.25" customHeight="1" x14ac:dyDescent="0.3">
      <c r="A244" s="33" t="s">
        <v>279</v>
      </c>
      <c r="B244" s="32" t="s">
        <v>524</v>
      </c>
      <c r="C244" s="36" t="s">
        <v>27</v>
      </c>
      <c r="D244" s="36" t="s">
        <v>25</v>
      </c>
      <c r="E244" s="37">
        <v>1000</v>
      </c>
      <c r="F244" s="37">
        <v>10</v>
      </c>
      <c r="G244" s="38">
        <f t="shared" si="3"/>
        <v>10000</v>
      </c>
      <c r="H244" s="31"/>
    </row>
    <row r="245" spans="1:8" ht="30" customHeight="1" x14ac:dyDescent="0.3">
      <c r="A245" s="33">
        <v>39224550</v>
      </c>
      <c r="B245" s="32" t="s">
        <v>364</v>
      </c>
      <c r="C245" s="36" t="s">
        <v>27</v>
      </c>
      <c r="D245" s="53" t="s">
        <v>25</v>
      </c>
      <c r="E245" s="37">
        <v>1500000</v>
      </c>
      <c r="F245" s="37">
        <v>1</v>
      </c>
      <c r="G245" s="38">
        <f t="shared" si="3"/>
        <v>1500000</v>
      </c>
      <c r="H245" s="31"/>
    </row>
    <row r="246" spans="1:8" ht="18" customHeight="1" x14ac:dyDescent="0.3">
      <c r="A246" s="33">
        <v>39292530</v>
      </c>
      <c r="B246" s="32" t="s">
        <v>525</v>
      </c>
      <c r="C246" s="36" t="s">
        <v>27</v>
      </c>
      <c r="D246" s="36" t="s">
        <v>25</v>
      </c>
      <c r="E246" s="37">
        <v>400</v>
      </c>
      <c r="F246" s="37">
        <v>10</v>
      </c>
      <c r="G246" s="38">
        <f t="shared" si="3"/>
        <v>4000</v>
      </c>
      <c r="H246" s="31"/>
    </row>
    <row r="247" spans="1:8" ht="16.5" customHeight="1" x14ac:dyDescent="0.3">
      <c r="A247" s="33">
        <v>39241210</v>
      </c>
      <c r="B247" s="32" t="s">
        <v>526</v>
      </c>
      <c r="C247" s="36" t="s">
        <v>27</v>
      </c>
      <c r="D247" s="36" t="s">
        <v>25</v>
      </c>
      <c r="E247" s="37">
        <v>500</v>
      </c>
      <c r="F247" s="37">
        <v>10</v>
      </c>
      <c r="G247" s="38">
        <f t="shared" si="3"/>
        <v>5000</v>
      </c>
      <c r="H247" s="31"/>
    </row>
    <row r="248" spans="1:8" ht="15.75" customHeight="1" x14ac:dyDescent="0.3">
      <c r="A248" s="33">
        <v>39241230</v>
      </c>
      <c r="B248" s="32" t="s">
        <v>305</v>
      </c>
      <c r="C248" s="36" t="s">
        <v>27</v>
      </c>
      <c r="D248" s="36" t="s">
        <v>25</v>
      </c>
      <c r="E248" s="37">
        <v>500</v>
      </c>
      <c r="F248" s="37">
        <v>5</v>
      </c>
      <c r="G248" s="38">
        <f t="shared" si="3"/>
        <v>2500</v>
      </c>
      <c r="H248" s="31"/>
    </row>
    <row r="249" spans="1:8" ht="18" customHeight="1" x14ac:dyDescent="0.3">
      <c r="A249" s="33">
        <v>39241141</v>
      </c>
      <c r="B249" s="32" t="s">
        <v>306</v>
      </c>
      <c r="C249" s="36" t="s">
        <v>27</v>
      </c>
      <c r="D249" s="36" t="s">
        <v>25</v>
      </c>
      <c r="E249" s="37">
        <v>400</v>
      </c>
      <c r="F249" s="37">
        <v>20</v>
      </c>
      <c r="G249" s="38">
        <f t="shared" si="3"/>
        <v>8000</v>
      </c>
      <c r="H249" s="31"/>
    </row>
    <row r="250" spans="1:8" ht="17.25" customHeight="1" x14ac:dyDescent="0.3">
      <c r="A250" s="33">
        <v>39263530</v>
      </c>
      <c r="B250" s="32" t="s">
        <v>606</v>
      </c>
      <c r="C250" s="36" t="s">
        <v>27</v>
      </c>
      <c r="D250" s="36" t="s">
        <v>25</v>
      </c>
      <c r="E250" s="37">
        <v>50</v>
      </c>
      <c r="F250" s="37">
        <v>108</v>
      </c>
      <c r="G250" s="38">
        <f t="shared" si="3"/>
        <v>5400</v>
      </c>
      <c r="H250" s="31"/>
    </row>
    <row r="251" spans="1:8" ht="17.25" customHeight="1" x14ac:dyDescent="0.3">
      <c r="A251" s="33">
        <v>39263520</v>
      </c>
      <c r="B251" s="32" t="s">
        <v>527</v>
      </c>
      <c r="C251" s="36" t="s">
        <v>27</v>
      </c>
      <c r="D251" s="36" t="s">
        <v>25</v>
      </c>
      <c r="E251" s="37">
        <v>40</v>
      </c>
      <c r="F251" s="37">
        <v>108</v>
      </c>
      <c r="G251" s="38">
        <f t="shared" si="3"/>
        <v>4320</v>
      </c>
      <c r="H251" s="31"/>
    </row>
    <row r="252" spans="1:8" ht="17.25" customHeight="1" x14ac:dyDescent="0.3">
      <c r="A252" s="33">
        <v>39263510</v>
      </c>
      <c r="B252" s="32" t="s">
        <v>607</v>
      </c>
      <c r="C252" s="36" t="s">
        <v>27</v>
      </c>
      <c r="D252" s="36" t="s">
        <v>25</v>
      </c>
      <c r="E252" s="37">
        <v>25</v>
      </c>
      <c r="F252" s="37">
        <v>50</v>
      </c>
      <c r="G252" s="38">
        <f t="shared" si="3"/>
        <v>1250</v>
      </c>
      <c r="H252" s="31"/>
    </row>
    <row r="253" spans="1:8" ht="29.25" customHeight="1" x14ac:dyDescent="0.3">
      <c r="A253" s="33">
        <v>39292120</v>
      </c>
      <c r="B253" s="32" t="s">
        <v>281</v>
      </c>
      <c r="C253" s="36" t="s">
        <v>27</v>
      </c>
      <c r="D253" s="36" t="s">
        <v>25</v>
      </c>
      <c r="E253" s="37">
        <v>320</v>
      </c>
      <c r="F253" s="37">
        <v>100</v>
      </c>
      <c r="G253" s="38">
        <f t="shared" si="3"/>
        <v>32000</v>
      </c>
      <c r="H253" s="31"/>
    </row>
    <row r="254" spans="1:8" ht="18" customHeight="1" x14ac:dyDescent="0.3">
      <c r="A254" s="33" t="s">
        <v>90</v>
      </c>
      <c r="B254" s="32" t="s">
        <v>365</v>
      </c>
      <c r="C254" s="36" t="s">
        <v>27</v>
      </c>
      <c r="D254" s="36" t="s">
        <v>25</v>
      </c>
      <c r="E254" s="37">
        <v>1500</v>
      </c>
      <c r="F254" s="37">
        <v>30</v>
      </c>
      <c r="G254" s="38">
        <f t="shared" si="3"/>
        <v>45000</v>
      </c>
      <c r="H254" s="31"/>
    </row>
    <row r="255" spans="1:8" ht="15" customHeight="1" x14ac:dyDescent="0.3">
      <c r="A255" s="33">
        <v>39292600</v>
      </c>
      <c r="B255" s="32" t="s">
        <v>121</v>
      </c>
      <c r="C255" s="36" t="s">
        <v>27</v>
      </c>
      <c r="D255" s="36" t="s">
        <v>25</v>
      </c>
      <c r="E255" s="37">
        <v>12000</v>
      </c>
      <c r="F255" s="37">
        <v>8</v>
      </c>
      <c r="G255" s="38">
        <f t="shared" si="3"/>
        <v>96000</v>
      </c>
      <c r="H255" s="31"/>
    </row>
    <row r="256" spans="1:8" ht="27" customHeight="1" x14ac:dyDescent="0.3">
      <c r="A256" s="33">
        <v>39515440</v>
      </c>
      <c r="B256" s="32" t="s">
        <v>91</v>
      </c>
      <c r="C256" s="36" t="s">
        <v>13</v>
      </c>
      <c r="D256" s="36" t="s">
        <v>87</v>
      </c>
      <c r="E256" s="37">
        <v>5000</v>
      </c>
      <c r="F256" s="37">
        <v>179</v>
      </c>
      <c r="G256" s="38">
        <f t="shared" si="3"/>
        <v>895000</v>
      </c>
      <c r="H256" s="31"/>
    </row>
    <row r="257" spans="1:8" ht="28.5" customHeight="1" x14ac:dyDescent="0.3">
      <c r="A257" s="33">
        <v>39515450</v>
      </c>
      <c r="B257" s="32" t="s">
        <v>187</v>
      </c>
      <c r="C257" s="36" t="s">
        <v>13</v>
      </c>
      <c r="D257" s="36" t="s">
        <v>87</v>
      </c>
      <c r="E257" s="37">
        <v>7000</v>
      </c>
      <c r="F257" s="37">
        <v>15</v>
      </c>
      <c r="G257" s="38">
        <f t="shared" si="3"/>
        <v>105000</v>
      </c>
      <c r="H257" s="31"/>
    </row>
    <row r="258" spans="1:8" ht="20.100000000000001" customHeight="1" x14ac:dyDescent="0.3">
      <c r="A258" s="35">
        <v>39713432</v>
      </c>
      <c r="B258" s="32" t="s">
        <v>122</v>
      </c>
      <c r="C258" s="36" t="s">
        <v>150</v>
      </c>
      <c r="D258" s="36" t="s">
        <v>25</v>
      </c>
      <c r="E258" s="37">
        <v>56000</v>
      </c>
      <c r="F258" s="37">
        <v>2</v>
      </c>
      <c r="G258" s="38">
        <f t="shared" si="3"/>
        <v>112000</v>
      </c>
      <c r="H258" s="31"/>
    </row>
    <row r="259" spans="1:8" ht="20.100000000000001" customHeight="1" x14ac:dyDescent="0.3">
      <c r="A259" s="35">
        <v>39714200</v>
      </c>
      <c r="B259" s="32" t="s">
        <v>599</v>
      </c>
      <c r="C259" s="36" t="s">
        <v>150</v>
      </c>
      <c r="D259" s="36" t="s">
        <v>25</v>
      </c>
      <c r="E259" s="37">
        <v>350000</v>
      </c>
      <c r="F259" s="37">
        <v>1</v>
      </c>
      <c r="G259" s="38">
        <f t="shared" si="3"/>
        <v>350000</v>
      </c>
      <c r="H259" s="31"/>
    </row>
    <row r="260" spans="1:8" ht="20.100000000000001" customHeight="1" x14ac:dyDescent="0.3">
      <c r="A260" s="35">
        <v>39714240</v>
      </c>
      <c r="B260" s="32" t="s">
        <v>188</v>
      </c>
      <c r="C260" s="36" t="s">
        <v>150</v>
      </c>
      <c r="D260" s="36" t="s">
        <v>25</v>
      </c>
      <c r="E260" s="37">
        <v>300000</v>
      </c>
      <c r="F260" s="37">
        <v>1</v>
      </c>
      <c r="G260" s="38">
        <f t="shared" si="3"/>
        <v>300000</v>
      </c>
      <c r="H260" s="31"/>
    </row>
    <row r="261" spans="1:8" ht="20.100000000000001" customHeight="1" x14ac:dyDescent="0.3">
      <c r="A261" s="35">
        <v>39714230</v>
      </c>
      <c r="B261" s="32" t="s">
        <v>164</v>
      </c>
      <c r="C261" s="36" t="s">
        <v>150</v>
      </c>
      <c r="D261" s="36" t="s">
        <v>25</v>
      </c>
      <c r="E261" s="37">
        <v>279000</v>
      </c>
      <c r="F261" s="37">
        <v>2</v>
      </c>
      <c r="G261" s="38">
        <f t="shared" si="3"/>
        <v>558000</v>
      </c>
      <c r="H261" s="31"/>
    </row>
    <row r="262" spans="1:8" ht="20.25" customHeight="1" x14ac:dyDescent="0.3">
      <c r="A262" s="35">
        <v>39714210</v>
      </c>
      <c r="B262" s="32" t="s">
        <v>189</v>
      </c>
      <c r="C262" s="36" t="s">
        <v>150</v>
      </c>
      <c r="D262" s="36" t="s">
        <v>25</v>
      </c>
      <c r="E262" s="37">
        <v>220000</v>
      </c>
      <c r="F262" s="37">
        <v>2</v>
      </c>
      <c r="G262" s="38">
        <f t="shared" si="3"/>
        <v>440000</v>
      </c>
      <c r="H262" s="31"/>
    </row>
    <row r="263" spans="1:8" ht="27.75" customHeight="1" x14ac:dyDescent="0.3">
      <c r="A263" s="35">
        <v>39717100</v>
      </c>
      <c r="B263" s="32" t="s">
        <v>239</v>
      </c>
      <c r="C263" s="36" t="s">
        <v>150</v>
      </c>
      <c r="D263" s="36" t="s">
        <v>25</v>
      </c>
      <c r="E263" s="37">
        <v>16000</v>
      </c>
      <c r="F263" s="37">
        <v>6</v>
      </c>
      <c r="G263" s="38">
        <f t="shared" si="3"/>
        <v>96000</v>
      </c>
      <c r="H263" s="31"/>
    </row>
    <row r="264" spans="1:8" ht="29.25" customHeight="1" x14ac:dyDescent="0.3">
      <c r="A264" s="35">
        <v>39721500</v>
      </c>
      <c r="B264" s="32" t="s">
        <v>528</v>
      </c>
      <c r="C264" s="36" t="s">
        <v>150</v>
      </c>
      <c r="D264" s="36" t="s">
        <v>25</v>
      </c>
      <c r="E264" s="37">
        <v>25000</v>
      </c>
      <c r="F264" s="37">
        <v>2</v>
      </c>
      <c r="G264" s="38">
        <f t="shared" si="3"/>
        <v>50000</v>
      </c>
      <c r="H264" s="31"/>
    </row>
    <row r="265" spans="1:8" ht="18" customHeight="1" x14ac:dyDescent="0.3">
      <c r="A265" s="35">
        <v>39721310</v>
      </c>
      <c r="B265" s="32" t="s">
        <v>240</v>
      </c>
      <c r="C265" s="36" t="s">
        <v>150</v>
      </c>
      <c r="D265" s="36" t="s">
        <v>25</v>
      </c>
      <c r="E265" s="37">
        <v>15000</v>
      </c>
      <c r="F265" s="37">
        <v>2</v>
      </c>
      <c r="G265" s="38">
        <f t="shared" si="3"/>
        <v>30000</v>
      </c>
      <c r="H265" s="31"/>
    </row>
    <row r="266" spans="1:8" ht="20.100000000000001" customHeight="1" x14ac:dyDescent="0.3">
      <c r="A266" s="35" t="s">
        <v>219</v>
      </c>
      <c r="B266" s="32" t="s">
        <v>529</v>
      </c>
      <c r="C266" s="36" t="s">
        <v>150</v>
      </c>
      <c r="D266" s="36" t="s">
        <v>25</v>
      </c>
      <c r="E266" s="37">
        <v>30000</v>
      </c>
      <c r="F266" s="37">
        <v>4</v>
      </c>
      <c r="G266" s="38">
        <f t="shared" si="3"/>
        <v>120000</v>
      </c>
      <c r="H266" s="31"/>
    </row>
    <row r="267" spans="1:8" ht="21.75" customHeight="1" x14ac:dyDescent="0.3">
      <c r="A267" s="35" t="s">
        <v>220</v>
      </c>
      <c r="B267" s="32" t="s">
        <v>600</v>
      </c>
      <c r="C267" s="36" t="s">
        <v>150</v>
      </c>
      <c r="D267" s="36" t="s">
        <v>25</v>
      </c>
      <c r="E267" s="37">
        <v>15000</v>
      </c>
      <c r="F267" s="37">
        <v>4</v>
      </c>
      <c r="G267" s="38">
        <f t="shared" si="3"/>
        <v>60000</v>
      </c>
      <c r="H267" s="31"/>
    </row>
    <row r="268" spans="1:8" ht="17.25" customHeight="1" x14ac:dyDescent="0.3">
      <c r="A268" s="33">
        <v>39831241</v>
      </c>
      <c r="B268" s="32" t="s">
        <v>60</v>
      </c>
      <c r="C268" s="36" t="s">
        <v>150</v>
      </c>
      <c r="D268" s="53" t="s">
        <v>52</v>
      </c>
      <c r="E268" s="54">
        <v>2000</v>
      </c>
      <c r="F268" s="54">
        <v>25</v>
      </c>
      <c r="G268" s="38">
        <f t="shared" si="3"/>
        <v>50000</v>
      </c>
      <c r="H268" s="31"/>
    </row>
    <row r="269" spans="1:8" ht="38.25" customHeight="1" x14ac:dyDescent="0.3">
      <c r="A269" s="33">
        <v>39812100</v>
      </c>
      <c r="B269" s="32" t="s">
        <v>138</v>
      </c>
      <c r="C269" s="36" t="s">
        <v>150</v>
      </c>
      <c r="D269" s="53" t="s">
        <v>52</v>
      </c>
      <c r="E269" s="54">
        <v>1100</v>
      </c>
      <c r="F269" s="54">
        <v>100</v>
      </c>
      <c r="G269" s="38">
        <f t="shared" si="3"/>
        <v>110000</v>
      </c>
      <c r="H269" s="31"/>
    </row>
    <row r="270" spans="1:8" ht="27.75" customHeight="1" x14ac:dyDescent="0.3">
      <c r="A270" s="33">
        <v>39831242</v>
      </c>
      <c r="B270" s="32" t="s">
        <v>530</v>
      </c>
      <c r="C270" s="36" t="s">
        <v>150</v>
      </c>
      <c r="D270" s="53" t="s">
        <v>52</v>
      </c>
      <c r="E270" s="54">
        <v>800</v>
      </c>
      <c r="F270" s="54">
        <v>150</v>
      </c>
      <c r="G270" s="38">
        <f t="shared" si="3"/>
        <v>120000</v>
      </c>
      <c r="H270" s="31"/>
    </row>
    <row r="271" spans="1:8" ht="26.25" customHeight="1" x14ac:dyDescent="0.3">
      <c r="A271" s="33">
        <v>39812600</v>
      </c>
      <c r="B271" s="32" t="s">
        <v>366</v>
      </c>
      <c r="C271" s="36" t="s">
        <v>150</v>
      </c>
      <c r="D271" s="53" t="s">
        <v>25</v>
      </c>
      <c r="E271" s="54">
        <v>350</v>
      </c>
      <c r="F271" s="54">
        <v>250</v>
      </c>
      <c r="G271" s="38">
        <f t="shared" si="3"/>
        <v>87500</v>
      </c>
      <c r="H271" s="31"/>
    </row>
    <row r="272" spans="1:8" ht="21" customHeight="1" x14ac:dyDescent="0.3">
      <c r="A272" s="33">
        <v>39836000</v>
      </c>
      <c r="B272" s="32" t="s">
        <v>531</v>
      </c>
      <c r="C272" s="36" t="s">
        <v>150</v>
      </c>
      <c r="D272" s="53" t="s">
        <v>25</v>
      </c>
      <c r="E272" s="54">
        <v>1000</v>
      </c>
      <c r="F272" s="54">
        <v>250</v>
      </c>
      <c r="G272" s="38">
        <f t="shared" si="3"/>
        <v>250000</v>
      </c>
      <c r="H272" s="31"/>
    </row>
    <row r="273" spans="1:8" ht="18" customHeight="1" x14ac:dyDescent="0.3">
      <c r="A273" s="33">
        <v>39837000</v>
      </c>
      <c r="B273" s="32" t="s">
        <v>299</v>
      </c>
      <c r="C273" s="36" t="s">
        <v>150</v>
      </c>
      <c r="D273" s="53" t="s">
        <v>25</v>
      </c>
      <c r="E273" s="54">
        <v>1300</v>
      </c>
      <c r="F273" s="54">
        <v>30</v>
      </c>
      <c r="G273" s="38">
        <f t="shared" si="3"/>
        <v>39000</v>
      </c>
      <c r="H273" s="31"/>
    </row>
    <row r="274" spans="1:8" ht="20.399999999999999" customHeight="1" x14ac:dyDescent="0.3">
      <c r="A274" s="33">
        <v>39831245</v>
      </c>
      <c r="B274" s="32" t="s">
        <v>532</v>
      </c>
      <c r="C274" s="36" t="s">
        <v>150</v>
      </c>
      <c r="D274" s="53" t="s">
        <v>59</v>
      </c>
      <c r="E274" s="54">
        <v>1500</v>
      </c>
      <c r="F274" s="54">
        <v>30</v>
      </c>
      <c r="G274" s="38">
        <f t="shared" si="3"/>
        <v>45000</v>
      </c>
      <c r="H274" s="31"/>
    </row>
    <row r="275" spans="1:8" ht="20.399999999999999" customHeight="1" x14ac:dyDescent="0.3">
      <c r="A275" s="33">
        <v>39831100</v>
      </c>
      <c r="B275" s="32" t="s">
        <v>533</v>
      </c>
      <c r="C275" s="36" t="s">
        <v>150</v>
      </c>
      <c r="D275" s="53" t="s">
        <v>59</v>
      </c>
      <c r="E275" s="54">
        <v>400</v>
      </c>
      <c r="F275" s="54">
        <v>50</v>
      </c>
      <c r="G275" s="38">
        <f t="shared" si="3"/>
        <v>20000</v>
      </c>
      <c r="H275" s="31"/>
    </row>
    <row r="276" spans="1:8" ht="17.25" customHeight="1" x14ac:dyDescent="0.3">
      <c r="A276" s="33">
        <v>39831283</v>
      </c>
      <c r="B276" s="32" t="s">
        <v>282</v>
      </c>
      <c r="C276" s="36" t="s">
        <v>150</v>
      </c>
      <c r="D276" s="53" t="s">
        <v>25</v>
      </c>
      <c r="E276" s="54">
        <v>550</v>
      </c>
      <c r="F276" s="54">
        <v>250</v>
      </c>
      <c r="G276" s="38">
        <f t="shared" si="3"/>
        <v>137500</v>
      </c>
      <c r="H276" s="31"/>
    </row>
    <row r="277" spans="1:8" ht="15.75" customHeight="1" x14ac:dyDescent="0.3">
      <c r="A277" s="33">
        <v>39831281</v>
      </c>
      <c r="B277" s="32" t="s">
        <v>367</v>
      </c>
      <c r="C277" s="36" t="s">
        <v>150</v>
      </c>
      <c r="D277" s="53" t="s">
        <v>25</v>
      </c>
      <c r="E277" s="54">
        <v>500</v>
      </c>
      <c r="F277" s="54">
        <v>200</v>
      </c>
      <c r="G277" s="38">
        <f t="shared" si="3"/>
        <v>100000</v>
      </c>
      <c r="H277" s="31"/>
    </row>
    <row r="278" spans="1:8" ht="19.5" customHeight="1" x14ac:dyDescent="0.3">
      <c r="A278" s="33">
        <v>39831280</v>
      </c>
      <c r="B278" s="32" t="s">
        <v>368</v>
      </c>
      <c r="C278" s="36" t="s">
        <v>150</v>
      </c>
      <c r="D278" s="53" t="s">
        <v>59</v>
      </c>
      <c r="E278" s="54">
        <v>600</v>
      </c>
      <c r="F278" s="54">
        <v>200</v>
      </c>
      <c r="G278" s="38">
        <f t="shared" si="3"/>
        <v>120000</v>
      </c>
      <c r="H278" s="31"/>
    </row>
    <row r="279" spans="1:8" ht="27.6" customHeight="1" x14ac:dyDescent="0.3">
      <c r="A279" s="33">
        <v>39839100</v>
      </c>
      <c r="B279" s="32" t="s">
        <v>534</v>
      </c>
      <c r="C279" s="36" t="s">
        <v>150</v>
      </c>
      <c r="D279" s="53" t="s">
        <v>25</v>
      </c>
      <c r="E279" s="54">
        <v>1300</v>
      </c>
      <c r="F279" s="54">
        <v>30</v>
      </c>
      <c r="G279" s="38">
        <f t="shared" si="3"/>
        <v>39000</v>
      </c>
      <c r="H279" s="31"/>
    </row>
    <row r="280" spans="1:8" ht="27.6" customHeight="1" x14ac:dyDescent="0.3">
      <c r="A280" s="33">
        <v>39839200</v>
      </c>
      <c r="B280" s="32" t="s">
        <v>535</v>
      </c>
      <c r="C280" s="36" t="s">
        <v>150</v>
      </c>
      <c r="D280" s="53" t="s">
        <v>25</v>
      </c>
      <c r="E280" s="54">
        <v>300</v>
      </c>
      <c r="F280" s="54">
        <v>50</v>
      </c>
      <c r="G280" s="38">
        <f t="shared" ref="G280:G344" si="4">E280*F280</f>
        <v>15000</v>
      </c>
      <c r="H280" s="31"/>
    </row>
    <row r="281" spans="1:8" ht="19.95" customHeight="1" x14ac:dyDescent="0.3">
      <c r="A281" s="33">
        <v>39812410</v>
      </c>
      <c r="B281" s="32" t="s">
        <v>227</v>
      </c>
      <c r="C281" s="36" t="s">
        <v>150</v>
      </c>
      <c r="D281" s="53" t="s">
        <v>25</v>
      </c>
      <c r="E281" s="54">
        <v>1500</v>
      </c>
      <c r="F281" s="54">
        <v>15</v>
      </c>
      <c r="G281" s="38">
        <f t="shared" si="4"/>
        <v>22500</v>
      </c>
      <c r="H281" s="31"/>
    </row>
    <row r="282" spans="1:8" ht="28.5" customHeight="1" x14ac:dyDescent="0.3">
      <c r="A282" s="33" t="s">
        <v>284</v>
      </c>
      <c r="B282" s="32" t="s">
        <v>536</v>
      </c>
      <c r="C282" s="36" t="s">
        <v>13</v>
      </c>
      <c r="D282" s="53" t="s">
        <v>59</v>
      </c>
      <c r="E282" s="54">
        <v>300</v>
      </c>
      <c r="F282" s="54">
        <v>200</v>
      </c>
      <c r="G282" s="38">
        <f t="shared" si="4"/>
        <v>60000</v>
      </c>
      <c r="H282" s="31"/>
    </row>
    <row r="283" spans="1:8" ht="25.5" customHeight="1" x14ac:dyDescent="0.3">
      <c r="A283" s="33" t="s">
        <v>285</v>
      </c>
      <c r="B283" s="32" t="s">
        <v>601</v>
      </c>
      <c r="C283" s="36" t="s">
        <v>13</v>
      </c>
      <c r="D283" s="53" t="s">
        <v>59</v>
      </c>
      <c r="E283" s="54">
        <v>2000</v>
      </c>
      <c r="F283" s="54">
        <v>50</v>
      </c>
      <c r="G283" s="38">
        <f t="shared" si="4"/>
        <v>100000</v>
      </c>
      <c r="H283" s="31"/>
    </row>
    <row r="284" spans="1:8" ht="39.75" customHeight="1" x14ac:dyDescent="0.3">
      <c r="A284" s="33">
        <v>42131110</v>
      </c>
      <c r="B284" s="32" t="s">
        <v>537</v>
      </c>
      <c r="C284" s="36" t="s">
        <v>13</v>
      </c>
      <c r="D284" s="53" t="s">
        <v>25</v>
      </c>
      <c r="E284" s="54">
        <v>3000</v>
      </c>
      <c r="F284" s="54">
        <v>10</v>
      </c>
      <c r="G284" s="38">
        <f t="shared" si="4"/>
        <v>30000</v>
      </c>
      <c r="H284" s="31"/>
    </row>
    <row r="285" spans="1:8" ht="16.5" customHeight="1" x14ac:dyDescent="0.3">
      <c r="A285" s="33">
        <v>42131490</v>
      </c>
      <c r="B285" s="32" t="s">
        <v>145</v>
      </c>
      <c r="C285" s="36" t="s">
        <v>13</v>
      </c>
      <c r="D285" s="54" t="s">
        <v>25</v>
      </c>
      <c r="E285" s="54">
        <v>650</v>
      </c>
      <c r="F285" s="54">
        <v>20</v>
      </c>
      <c r="G285" s="38">
        <f t="shared" si="4"/>
        <v>13000</v>
      </c>
      <c r="H285" s="31"/>
    </row>
    <row r="286" spans="1:8" ht="28.5" customHeight="1" x14ac:dyDescent="0.3">
      <c r="A286" s="33">
        <v>42641500</v>
      </c>
      <c r="B286" s="32" t="s">
        <v>371</v>
      </c>
      <c r="C286" s="36" t="s">
        <v>13</v>
      </c>
      <c r="D286" s="53" t="s">
        <v>25</v>
      </c>
      <c r="E286" s="54">
        <v>250000</v>
      </c>
      <c r="F286" s="54">
        <v>1</v>
      </c>
      <c r="G286" s="38">
        <f t="shared" si="4"/>
        <v>250000</v>
      </c>
      <c r="H286" s="31"/>
    </row>
    <row r="287" spans="1:8" ht="16.5" customHeight="1" x14ac:dyDescent="0.3">
      <c r="A287" s="33">
        <v>42671400</v>
      </c>
      <c r="B287" s="32" t="s">
        <v>538</v>
      </c>
      <c r="C287" s="36" t="s">
        <v>13</v>
      </c>
      <c r="D287" s="60" t="s">
        <v>25</v>
      </c>
      <c r="E287" s="37">
        <v>500</v>
      </c>
      <c r="F287" s="61">
        <v>50</v>
      </c>
      <c r="G287" s="38">
        <f t="shared" si="4"/>
        <v>25000</v>
      </c>
      <c r="H287" s="31"/>
    </row>
    <row r="288" spans="1:8" ht="38.25" customHeight="1" x14ac:dyDescent="0.3">
      <c r="A288" s="33">
        <v>42911140</v>
      </c>
      <c r="B288" s="32" t="s">
        <v>539</v>
      </c>
      <c r="C288" s="36" t="s">
        <v>13</v>
      </c>
      <c r="D288" s="60" t="s">
        <v>25</v>
      </c>
      <c r="E288" s="37">
        <v>15000</v>
      </c>
      <c r="F288" s="61">
        <v>2</v>
      </c>
      <c r="G288" s="38">
        <f t="shared" si="4"/>
        <v>30000</v>
      </c>
      <c r="H288" s="31"/>
    </row>
    <row r="289" spans="1:8" ht="25.5" customHeight="1" x14ac:dyDescent="0.3">
      <c r="A289" s="33">
        <v>42961290</v>
      </c>
      <c r="B289" s="32" t="s">
        <v>370</v>
      </c>
      <c r="C289" s="36" t="s">
        <v>13</v>
      </c>
      <c r="D289" s="53" t="s">
        <v>25</v>
      </c>
      <c r="E289" s="54">
        <v>83000</v>
      </c>
      <c r="F289" s="54">
        <v>2</v>
      </c>
      <c r="G289" s="38">
        <f t="shared" si="4"/>
        <v>166000</v>
      </c>
      <c r="H289" s="31"/>
    </row>
    <row r="290" spans="1:8" ht="39" customHeight="1" x14ac:dyDescent="0.3">
      <c r="A290" s="33">
        <v>42961270</v>
      </c>
      <c r="B290" s="32" t="s">
        <v>602</v>
      </c>
      <c r="C290" s="36" t="s">
        <v>13</v>
      </c>
      <c r="D290" s="53" t="s">
        <v>25</v>
      </c>
      <c r="E290" s="54">
        <v>20000</v>
      </c>
      <c r="F290" s="54">
        <v>2</v>
      </c>
      <c r="G290" s="38">
        <f t="shared" si="4"/>
        <v>40000</v>
      </c>
      <c r="H290" s="31"/>
    </row>
    <row r="291" spans="1:8" ht="29.25" customHeight="1" x14ac:dyDescent="0.3">
      <c r="A291" s="33" t="s">
        <v>325</v>
      </c>
      <c r="B291" s="32" t="s">
        <v>540</v>
      </c>
      <c r="C291" s="36" t="s">
        <v>13</v>
      </c>
      <c r="D291" s="53" t="s">
        <v>25</v>
      </c>
      <c r="E291" s="54">
        <v>7000</v>
      </c>
      <c r="F291" s="54">
        <v>2</v>
      </c>
      <c r="G291" s="38">
        <f t="shared" si="4"/>
        <v>14000</v>
      </c>
      <c r="H291" s="31"/>
    </row>
    <row r="292" spans="1:8" ht="24" customHeight="1" x14ac:dyDescent="0.3">
      <c r="A292" s="33" t="s">
        <v>372</v>
      </c>
      <c r="B292" s="32" t="s">
        <v>541</v>
      </c>
      <c r="C292" s="36" t="s">
        <v>13</v>
      </c>
      <c r="D292" s="53" t="s">
        <v>25</v>
      </c>
      <c r="E292" s="54">
        <v>7000</v>
      </c>
      <c r="F292" s="54">
        <v>1</v>
      </c>
      <c r="G292" s="38">
        <f t="shared" si="4"/>
        <v>7000</v>
      </c>
      <c r="H292" s="31"/>
    </row>
    <row r="293" spans="1:8" ht="27.75" customHeight="1" x14ac:dyDescent="0.3">
      <c r="A293" s="33" t="s">
        <v>373</v>
      </c>
      <c r="B293" s="32" t="s">
        <v>542</v>
      </c>
      <c r="C293" s="36" t="s">
        <v>13</v>
      </c>
      <c r="D293" s="53" t="s">
        <v>25</v>
      </c>
      <c r="E293" s="54">
        <v>7000</v>
      </c>
      <c r="F293" s="54">
        <v>1</v>
      </c>
      <c r="G293" s="38">
        <f t="shared" si="4"/>
        <v>7000</v>
      </c>
      <c r="H293" s="31"/>
    </row>
    <row r="294" spans="1:8" ht="25.5" customHeight="1" x14ac:dyDescent="0.3">
      <c r="A294" s="33" t="s">
        <v>374</v>
      </c>
      <c r="B294" s="32" t="s">
        <v>543</v>
      </c>
      <c r="C294" s="36" t="s">
        <v>13</v>
      </c>
      <c r="D294" s="53" t="s">
        <v>25</v>
      </c>
      <c r="E294" s="54">
        <v>7000</v>
      </c>
      <c r="F294" s="54">
        <v>2</v>
      </c>
      <c r="G294" s="38">
        <f t="shared" si="4"/>
        <v>14000</v>
      </c>
      <c r="H294" s="31"/>
    </row>
    <row r="295" spans="1:8" ht="25.5" customHeight="1" x14ac:dyDescent="0.3">
      <c r="A295" s="33" t="s">
        <v>375</v>
      </c>
      <c r="B295" s="32" t="s">
        <v>544</v>
      </c>
      <c r="C295" s="36" t="s">
        <v>13</v>
      </c>
      <c r="D295" s="53" t="s">
        <v>25</v>
      </c>
      <c r="E295" s="54">
        <v>7000</v>
      </c>
      <c r="F295" s="54">
        <v>1</v>
      </c>
      <c r="G295" s="38">
        <f t="shared" si="4"/>
        <v>7000</v>
      </c>
      <c r="H295" s="31"/>
    </row>
    <row r="296" spans="1:8" ht="17.25" customHeight="1" x14ac:dyDescent="0.3">
      <c r="A296" s="33" t="s">
        <v>376</v>
      </c>
      <c r="B296" s="62" t="s">
        <v>545</v>
      </c>
      <c r="C296" s="36" t="s">
        <v>13</v>
      </c>
      <c r="D296" s="60" t="s">
        <v>25</v>
      </c>
      <c r="E296" s="37">
        <v>1000</v>
      </c>
      <c r="F296" s="61">
        <v>20</v>
      </c>
      <c r="G296" s="38">
        <f t="shared" si="4"/>
        <v>20000</v>
      </c>
      <c r="H296" s="31"/>
    </row>
    <row r="297" spans="1:8" ht="31.5" customHeight="1" x14ac:dyDescent="0.3">
      <c r="A297" s="33">
        <v>44111411</v>
      </c>
      <c r="B297" s="32" t="s">
        <v>546</v>
      </c>
      <c r="C297" s="36" t="s">
        <v>13</v>
      </c>
      <c r="D297" s="60" t="s">
        <v>52</v>
      </c>
      <c r="E297" s="54">
        <v>4000</v>
      </c>
      <c r="F297" s="54">
        <v>15</v>
      </c>
      <c r="G297" s="38">
        <f t="shared" si="4"/>
        <v>60000</v>
      </c>
      <c r="H297" s="31"/>
    </row>
    <row r="298" spans="1:8" ht="27" customHeight="1" x14ac:dyDescent="0.3">
      <c r="A298" s="33">
        <v>44111412</v>
      </c>
      <c r="B298" s="32" t="s">
        <v>414</v>
      </c>
      <c r="C298" s="36" t="s">
        <v>13</v>
      </c>
      <c r="D298" s="60" t="s">
        <v>52</v>
      </c>
      <c r="E298" s="37">
        <v>1550</v>
      </c>
      <c r="F298" s="61">
        <v>70</v>
      </c>
      <c r="G298" s="38">
        <f>E298*F298</f>
        <v>108500</v>
      </c>
      <c r="H298" s="31"/>
    </row>
    <row r="299" spans="1:8" ht="17.25" customHeight="1" x14ac:dyDescent="0.3">
      <c r="A299" s="33">
        <v>44111413</v>
      </c>
      <c r="B299" s="32" t="s">
        <v>92</v>
      </c>
      <c r="C299" s="36" t="s">
        <v>13</v>
      </c>
      <c r="D299" s="60" t="s">
        <v>52</v>
      </c>
      <c r="E299" s="37">
        <v>1200</v>
      </c>
      <c r="F299" s="61">
        <v>60</v>
      </c>
      <c r="G299" s="38">
        <f t="shared" si="4"/>
        <v>72000</v>
      </c>
      <c r="H299" s="31"/>
    </row>
    <row r="300" spans="1:8" ht="19.5" customHeight="1" x14ac:dyDescent="0.3">
      <c r="A300" s="33">
        <v>44111414</v>
      </c>
      <c r="B300" s="32" t="s">
        <v>547</v>
      </c>
      <c r="C300" s="36" t="s">
        <v>13</v>
      </c>
      <c r="D300" s="60" t="s">
        <v>52</v>
      </c>
      <c r="E300" s="37">
        <v>700</v>
      </c>
      <c r="F300" s="61">
        <v>50</v>
      </c>
      <c r="G300" s="38">
        <f t="shared" si="4"/>
        <v>35000</v>
      </c>
      <c r="H300" s="31"/>
    </row>
    <row r="301" spans="1:8" ht="15.75" customHeight="1" x14ac:dyDescent="0.3">
      <c r="A301" s="80">
        <v>44163171</v>
      </c>
      <c r="B301" s="32" t="s">
        <v>548</v>
      </c>
      <c r="C301" s="36" t="s">
        <v>13</v>
      </c>
      <c r="D301" s="36" t="s">
        <v>93</v>
      </c>
      <c r="E301" s="36">
        <v>400</v>
      </c>
      <c r="F301" s="36">
        <v>100</v>
      </c>
      <c r="G301" s="38">
        <f t="shared" si="4"/>
        <v>40000</v>
      </c>
      <c r="H301" s="31"/>
    </row>
    <row r="302" spans="1:8" ht="22.5" customHeight="1" x14ac:dyDescent="0.3">
      <c r="A302" s="80">
        <v>44163172</v>
      </c>
      <c r="B302" s="32" t="s">
        <v>153</v>
      </c>
      <c r="C302" s="36" t="s">
        <v>13</v>
      </c>
      <c r="D302" s="36" t="s">
        <v>93</v>
      </c>
      <c r="E302" s="36">
        <v>400</v>
      </c>
      <c r="F302" s="36">
        <v>100</v>
      </c>
      <c r="G302" s="38">
        <f t="shared" si="4"/>
        <v>40000</v>
      </c>
      <c r="H302" s="31"/>
    </row>
    <row r="303" spans="1:8" ht="25.2" customHeight="1" x14ac:dyDescent="0.3">
      <c r="A303" s="80" t="s">
        <v>296</v>
      </c>
      <c r="B303" s="32" t="s">
        <v>297</v>
      </c>
      <c r="C303" s="36" t="s">
        <v>13</v>
      </c>
      <c r="D303" s="36" t="s">
        <v>93</v>
      </c>
      <c r="E303" s="36">
        <v>300</v>
      </c>
      <c r="F303" s="36">
        <v>20</v>
      </c>
      <c r="G303" s="38">
        <f t="shared" si="4"/>
        <v>6000</v>
      </c>
      <c r="H303" s="31"/>
    </row>
    <row r="304" spans="1:8" ht="39.75" customHeight="1" x14ac:dyDescent="0.3">
      <c r="A304" s="33" t="s">
        <v>94</v>
      </c>
      <c r="B304" s="32" t="s">
        <v>549</v>
      </c>
      <c r="C304" s="36" t="s">
        <v>13</v>
      </c>
      <c r="D304" s="60" t="s">
        <v>25</v>
      </c>
      <c r="E304" s="37">
        <v>1900</v>
      </c>
      <c r="F304" s="61">
        <v>10</v>
      </c>
      <c r="G304" s="38">
        <f t="shared" si="4"/>
        <v>19000</v>
      </c>
      <c r="H304" s="31"/>
    </row>
    <row r="305" spans="1:8" ht="27.75" customHeight="1" x14ac:dyDescent="0.3">
      <c r="A305" s="33">
        <v>44192610</v>
      </c>
      <c r="B305" s="32" t="s">
        <v>224</v>
      </c>
      <c r="C305" s="36" t="s">
        <v>13</v>
      </c>
      <c r="D305" s="60" t="s">
        <v>52</v>
      </c>
      <c r="E305" s="37">
        <v>1200</v>
      </c>
      <c r="F305" s="61">
        <v>4</v>
      </c>
      <c r="G305" s="38">
        <f t="shared" si="4"/>
        <v>4800</v>
      </c>
      <c r="H305" s="31"/>
    </row>
    <row r="306" spans="1:8" ht="52.5" customHeight="1" x14ac:dyDescent="0.3">
      <c r="A306" s="33">
        <v>44192700</v>
      </c>
      <c r="B306" s="32" t="s">
        <v>413</v>
      </c>
      <c r="C306" s="36" t="s">
        <v>13</v>
      </c>
      <c r="D306" s="54" t="s">
        <v>25</v>
      </c>
      <c r="E306" s="54">
        <v>1350</v>
      </c>
      <c r="F306" s="54">
        <v>5</v>
      </c>
      <c r="G306" s="38">
        <f t="shared" si="4"/>
        <v>6750</v>
      </c>
      <c r="H306" s="31"/>
    </row>
    <row r="307" spans="1:8" ht="27.75" customHeight="1" x14ac:dyDescent="0.3">
      <c r="A307" s="33">
        <v>44221140</v>
      </c>
      <c r="B307" s="32" t="s">
        <v>611</v>
      </c>
      <c r="C307" s="36" t="s">
        <v>13</v>
      </c>
      <c r="D307" s="36" t="s">
        <v>87</v>
      </c>
      <c r="E307" s="37">
        <v>70000</v>
      </c>
      <c r="F307" s="37">
        <v>3</v>
      </c>
      <c r="G307" s="38">
        <f t="shared" si="4"/>
        <v>210000</v>
      </c>
      <c r="H307" s="31"/>
    </row>
    <row r="308" spans="1:8" ht="39" customHeight="1" x14ac:dyDescent="0.3">
      <c r="A308" s="33">
        <v>44221162</v>
      </c>
      <c r="B308" s="32" t="s">
        <v>412</v>
      </c>
      <c r="C308" s="36" t="s">
        <v>13</v>
      </c>
      <c r="D308" s="50" t="s">
        <v>25</v>
      </c>
      <c r="E308" s="37">
        <v>10000</v>
      </c>
      <c r="F308" s="50">
        <v>10</v>
      </c>
      <c r="G308" s="38">
        <f t="shared" si="4"/>
        <v>100000</v>
      </c>
      <c r="H308" s="31"/>
    </row>
    <row r="309" spans="1:8" ht="33" customHeight="1" x14ac:dyDescent="0.3">
      <c r="A309" s="33">
        <v>44311180</v>
      </c>
      <c r="B309" s="32" t="s">
        <v>146</v>
      </c>
      <c r="C309" s="36" t="s">
        <v>13</v>
      </c>
      <c r="D309" s="54" t="s">
        <v>52</v>
      </c>
      <c r="E309" s="54">
        <v>1300</v>
      </c>
      <c r="F309" s="54">
        <v>32</v>
      </c>
      <c r="G309" s="38">
        <f t="shared" si="4"/>
        <v>41600</v>
      </c>
      <c r="H309" s="31"/>
    </row>
    <row r="310" spans="1:8" ht="20.25" customHeight="1" x14ac:dyDescent="0.3">
      <c r="A310" s="33" t="s">
        <v>95</v>
      </c>
      <c r="B310" s="32" t="s">
        <v>550</v>
      </c>
      <c r="C310" s="36" t="s">
        <v>13</v>
      </c>
      <c r="D310" s="54" t="s">
        <v>93</v>
      </c>
      <c r="E310" s="54">
        <v>120</v>
      </c>
      <c r="F310" s="54">
        <v>300</v>
      </c>
      <c r="G310" s="38">
        <f t="shared" si="4"/>
        <v>36000</v>
      </c>
      <c r="H310" s="31"/>
    </row>
    <row r="311" spans="1:8" ht="21.75" customHeight="1" x14ac:dyDescent="0.3">
      <c r="A311" s="33" t="s">
        <v>96</v>
      </c>
      <c r="B311" s="32" t="s">
        <v>551</v>
      </c>
      <c r="C311" s="36" t="s">
        <v>13</v>
      </c>
      <c r="D311" s="54" t="s">
        <v>93</v>
      </c>
      <c r="E311" s="54">
        <v>120</v>
      </c>
      <c r="F311" s="54">
        <v>300</v>
      </c>
      <c r="G311" s="38">
        <f t="shared" si="4"/>
        <v>36000</v>
      </c>
      <c r="H311" s="31"/>
    </row>
    <row r="312" spans="1:8" ht="24.75" customHeight="1" x14ac:dyDescent="0.3">
      <c r="A312" s="33" t="s">
        <v>97</v>
      </c>
      <c r="B312" s="32" t="s">
        <v>552</v>
      </c>
      <c r="C312" s="36" t="s">
        <v>13</v>
      </c>
      <c r="D312" s="54" t="s">
        <v>93</v>
      </c>
      <c r="E312" s="54">
        <v>1700</v>
      </c>
      <c r="F312" s="54">
        <v>40</v>
      </c>
      <c r="G312" s="38">
        <f t="shared" si="4"/>
        <v>68000</v>
      </c>
      <c r="H312" s="31"/>
    </row>
    <row r="313" spans="1:8" ht="55.5" customHeight="1" x14ac:dyDescent="0.3">
      <c r="A313" s="33">
        <v>44322220</v>
      </c>
      <c r="B313" s="32" t="s">
        <v>554</v>
      </c>
      <c r="C313" s="36" t="s">
        <v>13</v>
      </c>
      <c r="D313" s="54" t="s">
        <v>93</v>
      </c>
      <c r="E313" s="54">
        <v>250</v>
      </c>
      <c r="F313" s="54">
        <v>200</v>
      </c>
      <c r="G313" s="38">
        <f t="shared" si="4"/>
        <v>50000</v>
      </c>
      <c r="H313" s="31"/>
    </row>
    <row r="314" spans="1:8" ht="54.75" customHeight="1" x14ac:dyDescent="0.3">
      <c r="A314" s="33" t="s">
        <v>208</v>
      </c>
      <c r="B314" s="32" t="s">
        <v>553</v>
      </c>
      <c r="C314" s="36" t="s">
        <v>13</v>
      </c>
      <c r="D314" s="54" t="s">
        <v>93</v>
      </c>
      <c r="E314" s="54">
        <v>400</v>
      </c>
      <c r="F314" s="54">
        <v>200</v>
      </c>
      <c r="G314" s="38">
        <f t="shared" si="4"/>
        <v>80000</v>
      </c>
      <c r="H314" s="31"/>
    </row>
    <row r="315" spans="1:8" ht="48.75" customHeight="1" x14ac:dyDescent="0.3">
      <c r="A315" s="33" t="s">
        <v>209</v>
      </c>
      <c r="B315" s="32" t="s">
        <v>555</v>
      </c>
      <c r="C315" s="36" t="s">
        <v>13</v>
      </c>
      <c r="D315" s="54" t="s">
        <v>93</v>
      </c>
      <c r="E315" s="54">
        <v>300</v>
      </c>
      <c r="F315" s="54">
        <v>100</v>
      </c>
      <c r="G315" s="38">
        <f t="shared" si="4"/>
        <v>30000</v>
      </c>
      <c r="H315" s="31"/>
    </row>
    <row r="316" spans="1:8" ht="20.100000000000001" customHeight="1" x14ac:dyDescent="0.3">
      <c r="A316" s="33" t="s">
        <v>377</v>
      </c>
      <c r="B316" s="32" t="s">
        <v>210</v>
      </c>
      <c r="C316" s="36" t="s">
        <v>13</v>
      </c>
      <c r="D316" s="54" t="s">
        <v>93</v>
      </c>
      <c r="E316" s="54">
        <v>2500</v>
      </c>
      <c r="F316" s="54">
        <v>100</v>
      </c>
      <c r="G316" s="38">
        <f t="shared" si="4"/>
        <v>250000</v>
      </c>
      <c r="H316" s="31"/>
    </row>
    <row r="317" spans="1:8" ht="24" customHeight="1" x14ac:dyDescent="0.3">
      <c r="A317" s="33" t="s">
        <v>378</v>
      </c>
      <c r="B317" s="32" t="s">
        <v>98</v>
      </c>
      <c r="C317" s="36" t="s">
        <v>13</v>
      </c>
      <c r="D317" s="54" t="s">
        <v>93</v>
      </c>
      <c r="E317" s="54">
        <v>2400</v>
      </c>
      <c r="F317" s="54">
        <v>163</v>
      </c>
      <c r="G317" s="38">
        <f t="shared" si="4"/>
        <v>391200</v>
      </c>
      <c r="H317" s="31"/>
    </row>
    <row r="318" spans="1:8" ht="26.25" customHeight="1" x14ac:dyDescent="0.3">
      <c r="A318" s="33">
        <v>44331300</v>
      </c>
      <c r="B318" s="32" t="s">
        <v>556</v>
      </c>
      <c r="C318" s="36" t="s">
        <v>13</v>
      </c>
      <c r="D318" s="54" t="s">
        <v>52</v>
      </c>
      <c r="E318" s="54">
        <v>1000</v>
      </c>
      <c r="F318" s="54">
        <v>15</v>
      </c>
      <c r="G318" s="38">
        <f t="shared" si="4"/>
        <v>15000</v>
      </c>
      <c r="H318" s="31"/>
    </row>
    <row r="319" spans="1:8" ht="20.100000000000001" customHeight="1" x14ac:dyDescent="0.3">
      <c r="A319" s="33">
        <v>44411110</v>
      </c>
      <c r="B319" s="32" t="s">
        <v>557</v>
      </c>
      <c r="C319" s="36" t="s">
        <v>13</v>
      </c>
      <c r="D319" s="54" t="s">
        <v>25</v>
      </c>
      <c r="E319" s="54">
        <v>3000</v>
      </c>
      <c r="F319" s="54">
        <v>20</v>
      </c>
      <c r="G319" s="38">
        <f t="shared" si="4"/>
        <v>60000</v>
      </c>
      <c r="H319" s="31"/>
    </row>
    <row r="320" spans="1:8" ht="21" customHeight="1" x14ac:dyDescent="0.3">
      <c r="A320" s="33">
        <v>44411120</v>
      </c>
      <c r="B320" s="32" t="s">
        <v>558</v>
      </c>
      <c r="C320" s="36" t="s">
        <v>13</v>
      </c>
      <c r="D320" s="54" t="s">
        <v>25</v>
      </c>
      <c r="E320" s="54">
        <v>7000</v>
      </c>
      <c r="F320" s="54">
        <v>5</v>
      </c>
      <c r="G320" s="38">
        <f t="shared" si="4"/>
        <v>35000</v>
      </c>
      <c r="H320" s="31"/>
    </row>
    <row r="321" spans="1:9" ht="19.5" customHeight="1" x14ac:dyDescent="0.3">
      <c r="A321" s="33">
        <v>44423240</v>
      </c>
      <c r="B321" s="32" t="s">
        <v>559</v>
      </c>
      <c r="C321" s="36" t="s">
        <v>13</v>
      </c>
      <c r="D321" s="54" t="s">
        <v>25</v>
      </c>
      <c r="E321" s="54">
        <v>20000</v>
      </c>
      <c r="F321" s="54">
        <v>2</v>
      </c>
      <c r="G321" s="38">
        <f t="shared" si="4"/>
        <v>40000</v>
      </c>
      <c r="H321" s="31"/>
    </row>
    <row r="322" spans="1:9" ht="25.5" customHeight="1" x14ac:dyDescent="0.3">
      <c r="A322" s="33">
        <v>44423600</v>
      </c>
      <c r="B322" s="32" t="s">
        <v>560</v>
      </c>
      <c r="C322" s="36" t="s">
        <v>13</v>
      </c>
      <c r="D322" s="54" t="s">
        <v>25</v>
      </c>
      <c r="E322" s="54">
        <v>9800</v>
      </c>
      <c r="F322" s="54">
        <v>5</v>
      </c>
      <c r="G322" s="38">
        <f t="shared" si="4"/>
        <v>49000</v>
      </c>
      <c r="H322" s="31"/>
    </row>
    <row r="323" spans="1:9" ht="26.4" customHeight="1" x14ac:dyDescent="0.3">
      <c r="A323" s="33">
        <v>44411710</v>
      </c>
      <c r="B323" s="32" t="s">
        <v>333</v>
      </c>
      <c r="C323" s="36" t="s">
        <v>13</v>
      </c>
      <c r="D323" s="54" t="s">
        <v>25</v>
      </c>
      <c r="E323" s="37">
        <v>5000</v>
      </c>
      <c r="F323" s="50">
        <v>4</v>
      </c>
      <c r="G323" s="38">
        <f t="shared" si="4"/>
        <v>20000</v>
      </c>
      <c r="H323" s="31"/>
    </row>
    <row r="324" spans="1:9" ht="17.25" customHeight="1" x14ac:dyDescent="0.3">
      <c r="A324" s="33">
        <v>44511170</v>
      </c>
      <c r="B324" s="32" t="s">
        <v>223</v>
      </c>
      <c r="C324" s="36" t="s">
        <v>13</v>
      </c>
      <c r="D324" s="50" t="s">
        <v>25</v>
      </c>
      <c r="E324" s="37">
        <v>2500</v>
      </c>
      <c r="F324" s="50">
        <v>30</v>
      </c>
      <c r="G324" s="38">
        <f t="shared" si="4"/>
        <v>75000</v>
      </c>
      <c r="H324" s="31"/>
    </row>
    <row r="325" spans="1:9" ht="18.75" customHeight="1" x14ac:dyDescent="0.3">
      <c r="A325" s="33" t="s">
        <v>221</v>
      </c>
      <c r="B325" s="32" t="s">
        <v>561</v>
      </c>
      <c r="C325" s="36" t="s">
        <v>13</v>
      </c>
      <c r="D325" s="50" t="s">
        <v>25</v>
      </c>
      <c r="E325" s="37">
        <v>2500</v>
      </c>
      <c r="F325" s="50">
        <v>20</v>
      </c>
      <c r="G325" s="38">
        <f t="shared" si="4"/>
        <v>50000</v>
      </c>
      <c r="H325" s="31"/>
    </row>
    <row r="326" spans="1:9" ht="18.75" customHeight="1" x14ac:dyDescent="0.3">
      <c r="A326" s="33" t="s">
        <v>222</v>
      </c>
      <c r="B326" s="32" t="s">
        <v>562</v>
      </c>
      <c r="C326" s="36" t="s">
        <v>13</v>
      </c>
      <c r="D326" s="50" t="s">
        <v>25</v>
      </c>
      <c r="E326" s="37">
        <v>2500</v>
      </c>
      <c r="F326" s="50">
        <v>20</v>
      </c>
      <c r="G326" s="38">
        <f t="shared" si="4"/>
        <v>50000</v>
      </c>
      <c r="H326" s="31"/>
    </row>
    <row r="327" spans="1:9" ht="39" customHeight="1" x14ac:dyDescent="0.3">
      <c r="A327" s="33">
        <v>44511100</v>
      </c>
      <c r="B327" s="32" t="s">
        <v>563</v>
      </c>
      <c r="C327" s="36" t="s">
        <v>13</v>
      </c>
      <c r="D327" s="50" t="s">
        <v>25</v>
      </c>
      <c r="E327" s="37">
        <v>8000</v>
      </c>
      <c r="F327" s="50">
        <v>1</v>
      </c>
      <c r="G327" s="38">
        <f t="shared" si="4"/>
        <v>8000</v>
      </c>
      <c r="H327" s="31"/>
      <c r="I327" s="34"/>
    </row>
    <row r="328" spans="1:9" ht="36.6" customHeight="1" x14ac:dyDescent="0.3">
      <c r="A328" s="33">
        <v>44511220</v>
      </c>
      <c r="B328" s="32" t="s">
        <v>287</v>
      </c>
      <c r="C328" s="36" t="s">
        <v>13</v>
      </c>
      <c r="D328" s="50" t="s">
        <v>25</v>
      </c>
      <c r="E328" s="37">
        <v>2600</v>
      </c>
      <c r="F328" s="50">
        <v>1</v>
      </c>
      <c r="G328" s="38">
        <f t="shared" si="4"/>
        <v>2600</v>
      </c>
      <c r="H328" s="31"/>
      <c r="I328" s="34"/>
    </row>
    <row r="329" spans="1:9" ht="37.200000000000003" customHeight="1" x14ac:dyDescent="0.3">
      <c r="A329" s="33" t="s">
        <v>290</v>
      </c>
      <c r="B329" s="32" t="s">
        <v>609</v>
      </c>
      <c r="C329" s="36" t="s">
        <v>13</v>
      </c>
      <c r="D329" s="50" t="s">
        <v>25</v>
      </c>
      <c r="E329" s="37">
        <v>30000</v>
      </c>
      <c r="F329" s="50">
        <v>2</v>
      </c>
      <c r="G329" s="38">
        <f t="shared" si="4"/>
        <v>60000</v>
      </c>
      <c r="H329" s="31"/>
      <c r="I329" s="34"/>
    </row>
    <row r="330" spans="1:9" ht="27.6" customHeight="1" x14ac:dyDescent="0.3">
      <c r="A330" s="33" t="s">
        <v>291</v>
      </c>
      <c r="B330" s="32" t="s">
        <v>610</v>
      </c>
      <c r="C330" s="36" t="s">
        <v>13</v>
      </c>
      <c r="D330" s="50" t="s">
        <v>25</v>
      </c>
      <c r="E330" s="37">
        <v>80000</v>
      </c>
      <c r="F330" s="50">
        <v>1</v>
      </c>
      <c r="G330" s="38">
        <f t="shared" si="4"/>
        <v>80000</v>
      </c>
      <c r="H330" s="31"/>
      <c r="I330" s="34"/>
    </row>
    <row r="331" spans="1:9" ht="37.200000000000003" customHeight="1" x14ac:dyDescent="0.3">
      <c r="A331" s="33" t="s">
        <v>292</v>
      </c>
      <c r="B331" s="32" t="s">
        <v>564</v>
      </c>
      <c r="C331" s="36" t="s">
        <v>13</v>
      </c>
      <c r="D331" s="50" t="s">
        <v>25</v>
      </c>
      <c r="E331" s="37">
        <v>11000</v>
      </c>
      <c r="F331" s="50">
        <v>1</v>
      </c>
      <c r="G331" s="38">
        <f t="shared" si="4"/>
        <v>11000</v>
      </c>
      <c r="H331" s="31"/>
      <c r="I331" s="34"/>
    </row>
    <row r="332" spans="1:9" ht="19.5" customHeight="1" x14ac:dyDescent="0.3">
      <c r="A332" s="33">
        <v>44511240</v>
      </c>
      <c r="B332" s="32" t="s">
        <v>379</v>
      </c>
      <c r="C332" s="36" t="s">
        <v>13</v>
      </c>
      <c r="D332" s="50" t="s">
        <v>25</v>
      </c>
      <c r="E332" s="37">
        <v>2500</v>
      </c>
      <c r="F332" s="50">
        <v>3</v>
      </c>
      <c r="G332" s="38">
        <f t="shared" si="4"/>
        <v>7500</v>
      </c>
      <c r="H332" s="31"/>
      <c r="I332" s="34"/>
    </row>
    <row r="333" spans="1:9" ht="18.75" customHeight="1" x14ac:dyDescent="0.3">
      <c r="A333" s="33">
        <v>44511260</v>
      </c>
      <c r="B333" s="32" t="s">
        <v>99</v>
      </c>
      <c r="C333" s="36" t="s">
        <v>13</v>
      </c>
      <c r="D333" s="50" t="s">
        <v>87</v>
      </c>
      <c r="E333" s="37">
        <v>1700</v>
      </c>
      <c r="F333" s="50">
        <v>4</v>
      </c>
      <c r="G333" s="38">
        <f t="shared" si="4"/>
        <v>6800</v>
      </c>
      <c r="H333" s="31"/>
    </row>
    <row r="334" spans="1:9" ht="18" customHeight="1" x14ac:dyDescent="0.3">
      <c r="A334" s="33">
        <v>44511700</v>
      </c>
      <c r="B334" s="62" t="s">
        <v>286</v>
      </c>
      <c r="C334" s="36" t="s">
        <v>13</v>
      </c>
      <c r="D334" s="50" t="s">
        <v>25</v>
      </c>
      <c r="E334" s="37">
        <v>3500</v>
      </c>
      <c r="F334" s="61">
        <v>3</v>
      </c>
      <c r="G334" s="38">
        <f t="shared" si="4"/>
        <v>10500</v>
      </c>
      <c r="H334" s="31"/>
    </row>
    <row r="335" spans="1:9" ht="22.95" customHeight="1" x14ac:dyDescent="0.3">
      <c r="A335" s="33">
        <v>44511350</v>
      </c>
      <c r="B335" s="32" t="s">
        <v>565</v>
      </c>
      <c r="C335" s="36" t="s">
        <v>13</v>
      </c>
      <c r="D335" s="50" t="s">
        <v>25</v>
      </c>
      <c r="E335" s="37">
        <v>500</v>
      </c>
      <c r="F335" s="50">
        <v>10</v>
      </c>
      <c r="G335" s="38">
        <f t="shared" si="4"/>
        <v>5000</v>
      </c>
      <c r="H335" s="31"/>
    </row>
    <row r="336" spans="1:9" ht="53.25" customHeight="1" x14ac:dyDescent="0.3">
      <c r="A336" s="33" t="s">
        <v>380</v>
      </c>
      <c r="B336" s="32" t="s">
        <v>566</v>
      </c>
      <c r="C336" s="36" t="s">
        <v>13</v>
      </c>
      <c r="D336" s="50" t="s">
        <v>25</v>
      </c>
      <c r="E336" s="37">
        <v>12000</v>
      </c>
      <c r="F336" s="50">
        <v>1</v>
      </c>
      <c r="G336" s="38">
        <f t="shared" si="4"/>
        <v>12000</v>
      </c>
      <c r="H336" s="31"/>
    </row>
    <row r="337" spans="1:8" ht="18.600000000000001" customHeight="1" x14ac:dyDescent="0.3">
      <c r="A337" s="33" t="s">
        <v>381</v>
      </c>
      <c r="B337" s="32" t="s">
        <v>123</v>
      </c>
      <c r="C337" s="36" t="s">
        <v>13</v>
      </c>
      <c r="D337" s="53" t="s">
        <v>25</v>
      </c>
      <c r="E337" s="37">
        <v>500</v>
      </c>
      <c r="F337" s="50">
        <v>10</v>
      </c>
      <c r="G337" s="38">
        <f t="shared" si="4"/>
        <v>5000</v>
      </c>
      <c r="H337" s="31"/>
    </row>
    <row r="338" spans="1:8" ht="18.600000000000001" customHeight="1" x14ac:dyDescent="0.3">
      <c r="A338" s="33" t="s">
        <v>100</v>
      </c>
      <c r="B338" s="32" t="s">
        <v>567</v>
      </c>
      <c r="C338" s="36" t="s">
        <v>13</v>
      </c>
      <c r="D338" s="53" t="s">
        <v>25</v>
      </c>
      <c r="E338" s="37">
        <v>490</v>
      </c>
      <c r="F338" s="50">
        <v>10</v>
      </c>
      <c r="G338" s="38">
        <f t="shared" si="4"/>
        <v>4900</v>
      </c>
      <c r="H338" s="31"/>
    </row>
    <row r="339" spans="1:8" ht="18.600000000000001" customHeight="1" x14ac:dyDescent="0.3">
      <c r="A339" s="33" t="s">
        <v>101</v>
      </c>
      <c r="B339" s="32" t="s">
        <v>568</v>
      </c>
      <c r="C339" s="36" t="s">
        <v>13</v>
      </c>
      <c r="D339" s="53" t="s">
        <v>25</v>
      </c>
      <c r="E339" s="37">
        <v>490</v>
      </c>
      <c r="F339" s="50">
        <v>10</v>
      </c>
      <c r="G339" s="38">
        <f t="shared" si="4"/>
        <v>4900</v>
      </c>
      <c r="H339" s="31"/>
    </row>
    <row r="340" spans="1:8" ht="26.25" customHeight="1" x14ac:dyDescent="0.3">
      <c r="A340" s="33" t="s">
        <v>382</v>
      </c>
      <c r="B340" s="32" t="s">
        <v>569</v>
      </c>
      <c r="C340" s="36" t="s">
        <v>13</v>
      </c>
      <c r="D340" s="53" t="s">
        <v>25</v>
      </c>
      <c r="E340" s="37">
        <v>690</v>
      </c>
      <c r="F340" s="50">
        <v>10</v>
      </c>
      <c r="G340" s="38">
        <f t="shared" si="4"/>
        <v>6900</v>
      </c>
      <c r="H340" s="31"/>
    </row>
    <row r="341" spans="1:8" ht="38.25" customHeight="1" x14ac:dyDescent="0.3">
      <c r="A341" s="33">
        <v>44531110</v>
      </c>
      <c r="B341" s="32" t="s">
        <v>570</v>
      </c>
      <c r="C341" s="36" t="s">
        <v>13</v>
      </c>
      <c r="D341" s="54" t="s">
        <v>52</v>
      </c>
      <c r="E341" s="54">
        <v>2000</v>
      </c>
      <c r="F341" s="54">
        <v>30</v>
      </c>
      <c r="G341" s="38">
        <f t="shared" si="4"/>
        <v>60000</v>
      </c>
      <c r="H341" s="31"/>
    </row>
    <row r="342" spans="1:8" ht="21.75" customHeight="1" x14ac:dyDescent="0.3">
      <c r="A342" s="33" t="s">
        <v>102</v>
      </c>
      <c r="B342" s="62" t="s">
        <v>147</v>
      </c>
      <c r="C342" s="36" t="s">
        <v>13</v>
      </c>
      <c r="D342" s="60" t="s">
        <v>25</v>
      </c>
      <c r="E342" s="37">
        <v>2500</v>
      </c>
      <c r="F342" s="61">
        <v>20</v>
      </c>
      <c r="G342" s="38">
        <f t="shared" si="4"/>
        <v>50000</v>
      </c>
      <c r="H342" s="31"/>
    </row>
    <row r="343" spans="1:8" ht="27.75" customHeight="1" x14ac:dyDescent="0.3">
      <c r="A343" s="33" t="s">
        <v>103</v>
      </c>
      <c r="B343" s="62" t="s">
        <v>148</v>
      </c>
      <c r="C343" s="36" t="s">
        <v>13</v>
      </c>
      <c r="D343" s="60" t="s">
        <v>25</v>
      </c>
      <c r="E343" s="37">
        <v>2500</v>
      </c>
      <c r="F343" s="61">
        <v>10</v>
      </c>
      <c r="G343" s="38">
        <f t="shared" si="4"/>
        <v>25000</v>
      </c>
      <c r="H343" s="31"/>
    </row>
    <row r="344" spans="1:8" ht="28.5" customHeight="1" x14ac:dyDescent="0.3">
      <c r="A344" s="33" t="s">
        <v>104</v>
      </c>
      <c r="B344" s="62" t="s">
        <v>105</v>
      </c>
      <c r="C344" s="36" t="s">
        <v>13</v>
      </c>
      <c r="D344" s="60" t="s">
        <v>25</v>
      </c>
      <c r="E344" s="37">
        <v>400</v>
      </c>
      <c r="F344" s="61">
        <v>20</v>
      </c>
      <c r="G344" s="38">
        <f t="shared" si="4"/>
        <v>8000</v>
      </c>
      <c r="H344" s="31"/>
    </row>
    <row r="345" spans="1:8" ht="24.75" customHeight="1" x14ac:dyDescent="0.3">
      <c r="A345" s="33" t="s">
        <v>106</v>
      </c>
      <c r="B345" s="62" t="s">
        <v>571</v>
      </c>
      <c r="C345" s="36" t="s">
        <v>13</v>
      </c>
      <c r="D345" s="60" t="s">
        <v>25</v>
      </c>
      <c r="E345" s="37">
        <v>300</v>
      </c>
      <c r="F345" s="61">
        <v>20</v>
      </c>
      <c r="G345" s="38">
        <f t="shared" ref="G345:G409" si="5">E345*F345</f>
        <v>6000</v>
      </c>
      <c r="H345" s="31"/>
    </row>
    <row r="346" spans="1:8" ht="33" customHeight="1" x14ac:dyDescent="0.3">
      <c r="A346" s="33" t="s">
        <v>107</v>
      </c>
      <c r="B346" s="62" t="s">
        <v>108</v>
      </c>
      <c r="C346" s="36" t="s">
        <v>13</v>
      </c>
      <c r="D346" s="60" t="s">
        <v>25</v>
      </c>
      <c r="E346" s="37">
        <v>1100</v>
      </c>
      <c r="F346" s="61">
        <v>50</v>
      </c>
      <c r="G346" s="38">
        <f t="shared" si="5"/>
        <v>55000</v>
      </c>
      <c r="H346" s="31"/>
    </row>
    <row r="347" spans="1:8" ht="41.25" customHeight="1" x14ac:dyDescent="0.3">
      <c r="A347" s="33" t="s">
        <v>109</v>
      </c>
      <c r="B347" s="62" t="s">
        <v>110</v>
      </c>
      <c r="C347" s="36" t="s">
        <v>13</v>
      </c>
      <c r="D347" s="60" t="s">
        <v>25</v>
      </c>
      <c r="E347" s="37">
        <v>3000</v>
      </c>
      <c r="F347" s="61">
        <v>5</v>
      </c>
      <c r="G347" s="38">
        <f t="shared" si="5"/>
        <v>15000</v>
      </c>
      <c r="H347" s="31"/>
    </row>
    <row r="348" spans="1:8" ht="36.75" customHeight="1" x14ac:dyDescent="0.3">
      <c r="A348" s="33">
        <v>44521230</v>
      </c>
      <c r="B348" s="32" t="s">
        <v>572</v>
      </c>
      <c r="C348" s="36" t="s">
        <v>13</v>
      </c>
      <c r="D348" s="53" t="s">
        <v>25</v>
      </c>
      <c r="E348" s="54">
        <v>30</v>
      </c>
      <c r="F348" s="54">
        <v>500</v>
      </c>
      <c r="G348" s="38">
        <f t="shared" si="5"/>
        <v>15000</v>
      </c>
      <c r="H348" s="31"/>
    </row>
    <row r="349" spans="1:8" ht="19.5" customHeight="1" x14ac:dyDescent="0.3">
      <c r="A349" s="33">
        <v>44820000</v>
      </c>
      <c r="B349" s="62" t="s">
        <v>111</v>
      </c>
      <c r="C349" s="36" t="s">
        <v>13</v>
      </c>
      <c r="D349" s="60" t="s">
        <v>59</v>
      </c>
      <c r="E349" s="37">
        <v>2500</v>
      </c>
      <c r="F349" s="61">
        <v>30</v>
      </c>
      <c r="G349" s="38">
        <f t="shared" si="5"/>
        <v>75000</v>
      </c>
      <c r="H349" s="31"/>
    </row>
    <row r="350" spans="1:8" ht="18" customHeight="1" x14ac:dyDescent="0.3">
      <c r="A350" s="33">
        <v>44831300</v>
      </c>
      <c r="B350" s="32" t="s">
        <v>112</v>
      </c>
      <c r="C350" s="36" t="s">
        <v>13</v>
      </c>
      <c r="D350" s="60" t="s">
        <v>52</v>
      </c>
      <c r="E350" s="37">
        <v>3250</v>
      </c>
      <c r="F350" s="61">
        <v>1.8460000000000001</v>
      </c>
      <c r="G350" s="38">
        <f t="shared" si="5"/>
        <v>5999.5</v>
      </c>
      <c r="H350" s="31"/>
    </row>
    <row r="351" spans="1:8" ht="19.5" customHeight="1" x14ac:dyDescent="0.3">
      <c r="A351" s="33">
        <v>44831500</v>
      </c>
      <c r="B351" s="62" t="s">
        <v>113</v>
      </c>
      <c r="C351" s="36" t="s">
        <v>13</v>
      </c>
      <c r="D351" s="60" t="s">
        <v>52</v>
      </c>
      <c r="E351" s="37">
        <v>1100</v>
      </c>
      <c r="F351" s="61">
        <v>20</v>
      </c>
      <c r="G351" s="38">
        <f t="shared" si="5"/>
        <v>22000</v>
      </c>
      <c r="H351" s="31"/>
    </row>
    <row r="352" spans="1:8" ht="27" customHeight="1" x14ac:dyDescent="0.3">
      <c r="A352" s="102" t="s">
        <v>127</v>
      </c>
      <c r="B352" s="103"/>
      <c r="C352" s="103"/>
      <c r="D352" s="103"/>
      <c r="E352" s="103"/>
      <c r="F352" s="104"/>
      <c r="G352" s="38"/>
      <c r="H352" s="31"/>
    </row>
    <row r="353" spans="1:8" ht="43.5" customHeight="1" x14ac:dyDescent="0.3">
      <c r="A353" s="35">
        <v>45231147</v>
      </c>
      <c r="B353" s="32" t="s">
        <v>28</v>
      </c>
      <c r="C353" s="36" t="s">
        <v>27</v>
      </c>
      <c r="D353" s="36" t="s">
        <v>18</v>
      </c>
      <c r="E353" s="57">
        <v>200000</v>
      </c>
      <c r="F353" s="37">
        <v>1</v>
      </c>
      <c r="G353" s="38">
        <f t="shared" si="5"/>
        <v>200000</v>
      </c>
      <c r="H353" s="58"/>
    </row>
    <row r="354" spans="1:8" ht="60" customHeight="1" x14ac:dyDescent="0.3">
      <c r="A354" s="35">
        <v>45231188</v>
      </c>
      <c r="B354" s="32" t="s">
        <v>628</v>
      </c>
      <c r="C354" s="36" t="s">
        <v>27</v>
      </c>
      <c r="D354" s="36" t="s">
        <v>18</v>
      </c>
      <c r="E354" s="57">
        <v>1100000</v>
      </c>
      <c r="F354" s="37">
        <v>1</v>
      </c>
      <c r="G354" s="38">
        <f t="shared" si="5"/>
        <v>1100000</v>
      </c>
      <c r="H354" s="59"/>
    </row>
    <row r="355" spans="1:8" ht="48.75" customHeight="1" x14ac:dyDescent="0.3">
      <c r="A355" s="35">
        <v>45261124</v>
      </c>
      <c r="B355" s="32" t="s">
        <v>629</v>
      </c>
      <c r="C355" s="36" t="s">
        <v>27</v>
      </c>
      <c r="D355" s="36" t="s">
        <v>18</v>
      </c>
      <c r="E355" s="57">
        <v>2000000</v>
      </c>
      <c r="F355" s="37">
        <v>1</v>
      </c>
      <c r="G355" s="38">
        <f t="shared" si="5"/>
        <v>2000000</v>
      </c>
      <c r="H355" s="58"/>
    </row>
    <row r="356" spans="1:8" ht="48.75" customHeight="1" x14ac:dyDescent="0.3">
      <c r="A356" s="35">
        <v>45211113</v>
      </c>
      <c r="B356" s="32" t="s">
        <v>630</v>
      </c>
      <c r="C356" s="36" t="s">
        <v>27</v>
      </c>
      <c r="D356" s="36" t="s">
        <v>18</v>
      </c>
      <c r="E356" s="37">
        <v>7000000</v>
      </c>
      <c r="F356" s="37">
        <v>1</v>
      </c>
      <c r="G356" s="38">
        <f t="shared" si="5"/>
        <v>7000000</v>
      </c>
      <c r="H356" s="31"/>
    </row>
    <row r="357" spans="1:8" ht="51.75" customHeight="1" x14ac:dyDescent="0.3">
      <c r="A357" s="35" t="s">
        <v>32</v>
      </c>
      <c r="B357" s="32" t="s">
        <v>631</v>
      </c>
      <c r="C357" s="36" t="s">
        <v>27</v>
      </c>
      <c r="D357" s="36" t="s">
        <v>18</v>
      </c>
      <c r="E357" s="57">
        <v>2000000</v>
      </c>
      <c r="F357" s="37">
        <v>1</v>
      </c>
      <c r="G357" s="38">
        <f t="shared" si="5"/>
        <v>2000000</v>
      </c>
      <c r="H357" s="31"/>
    </row>
    <row r="358" spans="1:8" ht="62.25" customHeight="1" x14ac:dyDescent="0.3">
      <c r="A358" s="35" t="s">
        <v>33</v>
      </c>
      <c r="B358" s="32" t="s">
        <v>632</v>
      </c>
      <c r="C358" s="36" t="s">
        <v>27</v>
      </c>
      <c r="D358" s="36" t="s">
        <v>18</v>
      </c>
      <c r="E358" s="57">
        <v>3000000</v>
      </c>
      <c r="F358" s="37">
        <v>1</v>
      </c>
      <c r="G358" s="38">
        <f t="shared" si="5"/>
        <v>3000000</v>
      </c>
      <c r="H358" s="31"/>
    </row>
    <row r="359" spans="1:8" ht="57" customHeight="1" x14ac:dyDescent="0.3">
      <c r="A359" s="35" t="s">
        <v>34</v>
      </c>
      <c r="B359" s="32" t="s">
        <v>633</v>
      </c>
      <c r="C359" s="36" t="s">
        <v>27</v>
      </c>
      <c r="D359" s="36" t="s">
        <v>18</v>
      </c>
      <c r="E359" s="37">
        <v>22000000</v>
      </c>
      <c r="F359" s="37">
        <v>1</v>
      </c>
      <c r="G359" s="38">
        <f t="shared" si="5"/>
        <v>22000000</v>
      </c>
      <c r="H359" s="31"/>
    </row>
    <row r="360" spans="1:8" ht="82.5" customHeight="1" x14ac:dyDescent="0.3">
      <c r="A360" s="35" t="s">
        <v>175</v>
      </c>
      <c r="B360" s="32" t="s">
        <v>634</v>
      </c>
      <c r="C360" s="36" t="s">
        <v>27</v>
      </c>
      <c r="D360" s="36" t="s">
        <v>18</v>
      </c>
      <c r="E360" s="37">
        <v>2000000</v>
      </c>
      <c r="F360" s="37">
        <v>1</v>
      </c>
      <c r="G360" s="38">
        <f t="shared" si="5"/>
        <v>2000000</v>
      </c>
      <c r="H360" s="31"/>
    </row>
    <row r="361" spans="1:8" ht="78.75" customHeight="1" x14ac:dyDescent="0.3">
      <c r="A361" s="35" t="s">
        <v>176</v>
      </c>
      <c r="B361" s="32" t="s">
        <v>635</v>
      </c>
      <c r="C361" s="36" t="s">
        <v>27</v>
      </c>
      <c r="D361" s="36" t="s">
        <v>18</v>
      </c>
      <c r="E361" s="37">
        <v>3000000</v>
      </c>
      <c r="F361" s="37">
        <v>1</v>
      </c>
      <c r="G361" s="38">
        <f t="shared" si="5"/>
        <v>3000000</v>
      </c>
      <c r="H361" s="31"/>
    </row>
    <row r="362" spans="1:8" ht="76.5" customHeight="1" x14ac:dyDescent="0.3">
      <c r="A362" s="35" t="s">
        <v>309</v>
      </c>
      <c r="B362" s="32" t="s">
        <v>636</v>
      </c>
      <c r="C362" s="36" t="s">
        <v>27</v>
      </c>
      <c r="D362" s="36" t="s">
        <v>18</v>
      </c>
      <c r="E362" s="37">
        <v>1000000</v>
      </c>
      <c r="F362" s="37">
        <v>1</v>
      </c>
      <c r="G362" s="38">
        <f t="shared" si="5"/>
        <v>1000000</v>
      </c>
      <c r="H362" s="31"/>
    </row>
    <row r="363" spans="1:8" ht="53.25" customHeight="1" x14ac:dyDescent="0.3">
      <c r="A363" s="35" t="s">
        <v>310</v>
      </c>
      <c r="B363" s="32" t="s">
        <v>637</v>
      </c>
      <c r="C363" s="36" t="s">
        <v>27</v>
      </c>
      <c r="D363" s="36" t="s">
        <v>18</v>
      </c>
      <c r="E363" s="37">
        <v>4000000</v>
      </c>
      <c r="F363" s="37">
        <v>1</v>
      </c>
      <c r="G363" s="38">
        <f t="shared" si="5"/>
        <v>4000000</v>
      </c>
      <c r="H363" s="31"/>
    </row>
    <row r="364" spans="1:8" ht="54.75" customHeight="1" x14ac:dyDescent="0.3">
      <c r="A364" s="35" t="s">
        <v>311</v>
      </c>
      <c r="B364" s="32" t="s">
        <v>638</v>
      </c>
      <c r="C364" s="36" t="s">
        <v>27</v>
      </c>
      <c r="D364" s="36" t="s">
        <v>18</v>
      </c>
      <c r="E364" s="37">
        <v>40000000</v>
      </c>
      <c r="F364" s="37">
        <v>1</v>
      </c>
      <c r="G364" s="38">
        <f t="shared" si="5"/>
        <v>40000000</v>
      </c>
      <c r="H364" s="31"/>
    </row>
    <row r="365" spans="1:8" ht="55.5" customHeight="1" x14ac:dyDescent="0.3">
      <c r="A365" s="35" t="s">
        <v>312</v>
      </c>
      <c r="B365" s="32" t="s">
        <v>639</v>
      </c>
      <c r="C365" s="36" t="s">
        <v>27</v>
      </c>
      <c r="D365" s="36" t="s">
        <v>18</v>
      </c>
      <c r="E365" s="37">
        <v>15000000</v>
      </c>
      <c r="F365" s="37">
        <v>1</v>
      </c>
      <c r="G365" s="38">
        <f t="shared" si="5"/>
        <v>15000000</v>
      </c>
      <c r="H365" s="31"/>
    </row>
    <row r="366" spans="1:8" ht="61.95" customHeight="1" x14ac:dyDescent="0.3">
      <c r="A366" s="35" t="s">
        <v>313</v>
      </c>
      <c r="B366" s="32" t="s">
        <v>640</v>
      </c>
      <c r="C366" s="36" t="s">
        <v>27</v>
      </c>
      <c r="D366" s="36" t="s">
        <v>18</v>
      </c>
      <c r="E366" s="37">
        <v>3000000</v>
      </c>
      <c r="F366" s="37">
        <v>1</v>
      </c>
      <c r="G366" s="38">
        <f t="shared" si="5"/>
        <v>3000000</v>
      </c>
      <c r="H366" s="64"/>
    </row>
    <row r="367" spans="1:8" ht="37.5" customHeight="1" x14ac:dyDescent="0.3">
      <c r="A367" s="35">
        <v>45421117</v>
      </c>
      <c r="B367" s="32" t="s">
        <v>618</v>
      </c>
      <c r="C367" s="36" t="s">
        <v>27</v>
      </c>
      <c r="D367" s="36" t="s">
        <v>18</v>
      </c>
      <c r="E367" s="37">
        <v>1200000</v>
      </c>
      <c r="F367" s="37">
        <v>1</v>
      </c>
      <c r="G367" s="38">
        <f t="shared" si="5"/>
        <v>1200000</v>
      </c>
      <c r="H367" s="31"/>
    </row>
    <row r="368" spans="1:8" ht="44.25" customHeight="1" x14ac:dyDescent="0.3">
      <c r="A368" s="35">
        <v>45511100</v>
      </c>
      <c r="B368" s="32" t="s">
        <v>573</v>
      </c>
      <c r="C368" s="36" t="s">
        <v>13</v>
      </c>
      <c r="D368" s="36" t="s">
        <v>18</v>
      </c>
      <c r="E368" s="37">
        <v>250000</v>
      </c>
      <c r="F368" s="50">
        <v>1</v>
      </c>
      <c r="G368" s="38">
        <f t="shared" si="5"/>
        <v>250000</v>
      </c>
      <c r="H368" s="31"/>
    </row>
    <row r="369" spans="1:8" ht="52.5" customHeight="1" x14ac:dyDescent="0.3">
      <c r="A369" s="33">
        <v>48611100</v>
      </c>
      <c r="B369" s="32" t="s">
        <v>641</v>
      </c>
      <c r="C369" s="36" t="s">
        <v>13</v>
      </c>
      <c r="D369" s="36" t="s">
        <v>18</v>
      </c>
      <c r="E369" s="37">
        <v>140000</v>
      </c>
      <c r="F369" s="39">
        <v>1</v>
      </c>
      <c r="G369" s="38">
        <f t="shared" si="5"/>
        <v>140000</v>
      </c>
      <c r="H369" s="31"/>
    </row>
    <row r="370" spans="1:8" ht="41.25" customHeight="1" x14ac:dyDescent="0.3">
      <c r="A370" s="33">
        <v>48611200</v>
      </c>
      <c r="B370" s="32" t="s">
        <v>642</v>
      </c>
      <c r="C370" s="36" t="s">
        <v>13</v>
      </c>
      <c r="D370" s="36" t="s">
        <v>18</v>
      </c>
      <c r="E370" s="37">
        <v>234000</v>
      </c>
      <c r="F370" s="39">
        <v>1</v>
      </c>
      <c r="G370" s="38">
        <f t="shared" si="5"/>
        <v>234000</v>
      </c>
      <c r="H370" s="31"/>
    </row>
    <row r="371" spans="1:8" ht="39.75" customHeight="1" x14ac:dyDescent="0.3">
      <c r="A371" s="33">
        <v>50111130</v>
      </c>
      <c r="B371" s="32" t="s">
        <v>383</v>
      </c>
      <c r="C371" s="36" t="s">
        <v>13</v>
      </c>
      <c r="D371" s="36" t="s">
        <v>18</v>
      </c>
      <c r="E371" s="37">
        <v>520000</v>
      </c>
      <c r="F371" s="39">
        <v>1</v>
      </c>
      <c r="G371" s="38">
        <f t="shared" si="5"/>
        <v>520000</v>
      </c>
      <c r="H371" s="31"/>
    </row>
    <row r="372" spans="1:8" ht="51.6" customHeight="1" x14ac:dyDescent="0.3">
      <c r="A372" s="33">
        <v>50111260</v>
      </c>
      <c r="B372" s="32" t="s">
        <v>643</v>
      </c>
      <c r="C372" s="36" t="s">
        <v>13</v>
      </c>
      <c r="D372" s="36" t="s">
        <v>18</v>
      </c>
      <c r="E372" s="37">
        <v>300000</v>
      </c>
      <c r="F372" s="39">
        <v>1</v>
      </c>
      <c r="G372" s="38">
        <f t="shared" si="5"/>
        <v>300000</v>
      </c>
      <c r="H372" s="31"/>
    </row>
    <row r="373" spans="1:8" ht="67.5" customHeight="1" x14ac:dyDescent="0.3">
      <c r="A373" s="33">
        <v>50111300</v>
      </c>
      <c r="B373" s="32" t="s">
        <v>574</v>
      </c>
      <c r="C373" s="36" t="s">
        <v>13</v>
      </c>
      <c r="D373" s="36" t="s">
        <v>18</v>
      </c>
      <c r="E373" s="37">
        <v>60000</v>
      </c>
      <c r="F373" s="39">
        <v>1</v>
      </c>
      <c r="G373" s="38">
        <f t="shared" si="5"/>
        <v>60000</v>
      </c>
      <c r="H373" s="31"/>
    </row>
    <row r="374" spans="1:8" ht="41.25" customHeight="1" x14ac:dyDescent="0.3">
      <c r="A374" s="33">
        <v>50111190</v>
      </c>
      <c r="B374" s="32" t="s">
        <v>575</v>
      </c>
      <c r="C374" s="36" t="s">
        <v>13</v>
      </c>
      <c r="D374" s="36" t="s">
        <v>18</v>
      </c>
      <c r="E374" s="37">
        <v>120000</v>
      </c>
      <c r="F374" s="39">
        <v>1</v>
      </c>
      <c r="G374" s="38">
        <f t="shared" si="5"/>
        <v>120000</v>
      </c>
      <c r="H374" s="31"/>
    </row>
    <row r="375" spans="1:8" ht="42.75" customHeight="1" x14ac:dyDescent="0.3">
      <c r="A375" s="33">
        <v>50311300</v>
      </c>
      <c r="B375" s="32" t="s">
        <v>384</v>
      </c>
      <c r="C375" s="36" t="s">
        <v>13</v>
      </c>
      <c r="D375" s="36" t="s">
        <v>18</v>
      </c>
      <c r="E375" s="37">
        <f>45000-3600</f>
        <v>41400</v>
      </c>
      <c r="F375" s="39">
        <v>1</v>
      </c>
      <c r="G375" s="38">
        <f t="shared" si="5"/>
        <v>41400</v>
      </c>
      <c r="H375" s="31"/>
    </row>
    <row r="376" spans="1:8" ht="54" customHeight="1" x14ac:dyDescent="0.3">
      <c r="A376" s="33" t="s">
        <v>225</v>
      </c>
      <c r="B376" s="32" t="s">
        <v>128</v>
      </c>
      <c r="C376" s="36" t="s">
        <v>13</v>
      </c>
      <c r="D376" s="36" t="s">
        <v>18</v>
      </c>
      <c r="E376" s="37">
        <v>500000</v>
      </c>
      <c r="F376" s="39">
        <v>1</v>
      </c>
      <c r="G376" s="38">
        <f t="shared" si="5"/>
        <v>500000</v>
      </c>
      <c r="H376" s="31"/>
    </row>
    <row r="377" spans="1:8" ht="60" customHeight="1" x14ac:dyDescent="0.3">
      <c r="A377" s="33" t="s">
        <v>226</v>
      </c>
      <c r="B377" s="32" t="s">
        <v>644</v>
      </c>
      <c r="C377" s="36" t="s">
        <v>13</v>
      </c>
      <c r="D377" s="36" t="s">
        <v>18</v>
      </c>
      <c r="E377" s="37">
        <v>140000</v>
      </c>
      <c r="F377" s="39">
        <v>1</v>
      </c>
      <c r="G377" s="38">
        <f t="shared" si="5"/>
        <v>140000</v>
      </c>
      <c r="H377" s="31"/>
    </row>
    <row r="378" spans="1:8" ht="43.5" customHeight="1" x14ac:dyDescent="0.3">
      <c r="A378" s="33">
        <v>50511100</v>
      </c>
      <c r="B378" s="32" t="s">
        <v>385</v>
      </c>
      <c r="C378" s="36" t="s">
        <v>13</v>
      </c>
      <c r="D378" s="36" t="s">
        <v>18</v>
      </c>
      <c r="E378" s="37">
        <v>140000</v>
      </c>
      <c r="F378" s="39">
        <v>1</v>
      </c>
      <c r="G378" s="38">
        <f t="shared" si="5"/>
        <v>140000</v>
      </c>
      <c r="H378" s="31"/>
    </row>
    <row r="379" spans="1:8" ht="50.25" customHeight="1" x14ac:dyDescent="0.3">
      <c r="A379" s="33">
        <v>50531100</v>
      </c>
      <c r="B379" s="32" t="s">
        <v>386</v>
      </c>
      <c r="C379" s="36" t="s">
        <v>13</v>
      </c>
      <c r="D379" s="36" t="s">
        <v>18</v>
      </c>
      <c r="E379" s="37">
        <v>200000</v>
      </c>
      <c r="F379" s="39">
        <v>1</v>
      </c>
      <c r="G379" s="38">
        <f t="shared" si="5"/>
        <v>200000</v>
      </c>
      <c r="H379" s="31"/>
    </row>
    <row r="380" spans="1:8" ht="55.5" customHeight="1" x14ac:dyDescent="0.3">
      <c r="A380" s="33">
        <v>50531210</v>
      </c>
      <c r="B380" s="32" t="s">
        <v>576</v>
      </c>
      <c r="C380" s="36" t="s">
        <v>13</v>
      </c>
      <c r="D380" s="36" t="s">
        <v>18</v>
      </c>
      <c r="E380" s="37">
        <v>140000</v>
      </c>
      <c r="F380" s="39">
        <v>1</v>
      </c>
      <c r="G380" s="38">
        <f t="shared" si="5"/>
        <v>140000</v>
      </c>
      <c r="H380" s="31"/>
    </row>
    <row r="381" spans="1:8" ht="75" customHeight="1" x14ac:dyDescent="0.3">
      <c r="A381" s="33">
        <v>50531200</v>
      </c>
      <c r="B381" s="32" t="s">
        <v>645</v>
      </c>
      <c r="C381" s="36" t="s">
        <v>13</v>
      </c>
      <c r="D381" s="36" t="s">
        <v>18</v>
      </c>
      <c r="E381" s="37">
        <v>100000</v>
      </c>
      <c r="F381" s="36">
        <v>1</v>
      </c>
      <c r="G381" s="38">
        <f t="shared" si="5"/>
        <v>100000</v>
      </c>
      <c r="H381" s="31"/>
    </row>
    <row r="382" spans="1:8" ht="43.5" customHeight="1" x14ac:dyDescent="0.3">
      <c r="A382" s="32" t="s">
        <v>177</v>
      </c>
      <c r="B382" s="32" t="s">
        <v>619</v>
      </c>
      <c r="C382" s="36" t="s">
        <v>13</v>
      </c>
      <c r="D382" s="36" t="s">
        <v>18</v>
      </c>
      <c r="E382" s="37">
        <v>60000</v>
      </c>
      <c r="F382" s="39">
        <v>1</v>
      </c>
      <c r="G382" s="38">
        <f t="shared" si="5"/>
        <v>60000</v>
      </c>
      <c r="H382" s="31"/>
    </row>
    <row r="383" spans="1:8" ht="41.25" customHeight="1" x14ac:dyDescent="0.3">
      <c r="A383" s="32" t="s">
        <v>178</v>
      </c>
      <c r="B383" s="32" t="s">
        <v>646</v>
      </c>
      <c r="C383" s="36" t="s">
        <v>13</v>
      </c>
      <c r="D383" s="36" t="s">
        <v>18</v>
      </c>
      <c r="E383" s="37">
        <v>80000</v>
      </c>
      <c r="F383" s="39">
        <v>1</v>
      </c>
      <c r="G383" s="38">
        <f t="shared" si="5"/>
        <v>80000</v>
      </c>
      <c r="H383" s="31"/>
    </row>
    <row r="384" spans="1:8" ht="49.5" customHeight="1" x14ac:dyDescent="0.3">
      <c r="A384" s="32" t="s">
        <v>179</v>
      </c>
      <c r="B384" s="32" t="s">
        <v>647</v>
      </c>
      <c r="C384" s="36" t="s">
        <v>13</v>
      </c>
      <c r="D384" s="36" t="s">
        <v>18</v>
      </c>
      <c r="E384" s="37">
        <v>60000</v>
      </c>
      <c r="F384" s="39">
        <v>1</v>
      </c>
      <c r="G384" s="38">
        <f t="shared" si="5"/>
        <v>60000</v>
      </c>
      <c r="H384" s="31"/>
    </row>
    <row r="385" spans="1:8" ht="60" customHeight="1" x14ac:dyDescent="0.3">
      <c r="A385" s="32" t="s">
        <v>180</v>
      </c>
      <c r="B385" s="32" t="s">
        <v>648</v>
      </c>
      <c r="C385" s="36" t="s">
        <v>13</v>
      </c>
      <c r="D385" s="36" t="s">
        <v>18</v>
      </c>
      <c r="E385" s="37">
        <v>12000</v>
      </c>
      <c r="F385" s="39">
        <v>1</v>
      </c>
      <c r="G385" s="38">
        <f t="shared" si="5"/>
        <v>12000</v>
      </c>
      <c r="H385" s="31"/>
    </row>
    <row r="386" spans="1:8" ht="52.5" customHeight="1" x14ac:dyDescent="0.3">
      <c r="A386" s="32" t="s">
        <v>181</v>
      </c>
      <c r="B386" s="32" t="s">
        <v>649</v>
      </c>
      <c r="C386" s="36" t="s">
        <v>13</v>
      </c>
      <c r="D386" s="36" t="s">
        <v>18</v>
      </c>
      <c r="E386" s="37">
        <v>24000</v>
      </c>
      <c r="F386" s="39">
        <v>1</v>
      </c>
      <c r="G386" s="38">
        <f t="shared" si="5"/>
        <v>24000</v>
      </c>
      <c r="H386" s="31"/>
    </row>
    <row r="387" spans="1:8" ht="54" customHeight="1" x14ac:dyDescent="0.3">
      <c r="A387" s="32" t="s">
        <v>182</v>
      </c>
      <c r="B387" s="32" t="s">
        <v>650</v>
      </c>
      <c r="C387" s="36" t="s">
        <v>13</v>
      </c>
      <c r="D387" s="36" t="s">
        <v>18</v>
      </c>
      <c r="E387" s="37">
        <v>18000</v>
      </c>
      <c r="F387" s="39">
        <v>1</v>
      </c>
      <c r="G387" s="38">
        <f t="shared" si="5"/>
        <v>18000</v>
      </c>
      <c r="H387" s="31"/>
    </row>
    <row r="388" spans="1:8" ht="41.4" customHeight="1" x14ac:dyDescent="0.3">
      <c r="A388" s="32" t="s">
        <v>183</v>
      </c>
      <c r="B388" s="32" t="s">
        <v>651</v>
      </c>
      <c r="C388" s="36" t="s">
        <v>13</v>
      </c>
      <c r="D388" s="36" t="s">
        <v>18</v>
      </c>
      <c r="E388" s="37">
        <v>5500</v>
      </c>
      <c r="F388" s="39">
        <v>1</v>
      </c>
      <c r="G388" s="38">
        <f t="shared" si="5"/>
        <v>5500</v>
      </c>
      <c r="H388" s="31"/>
    </row>
    <row r="389" spans="1:8" ht="39.75" customHeight="1" x14ac:dyDescent="0.3">
      <c r="A389" s="32" t="s">
        <v>184</v>
      </c>
      <c r="B389" s="32" t="s">
        <v>652</v>
      </c>
      <c r="C389" s="36" t="s">
        <v>13</v>
      </c>
      <c r="D389" s="36" t="s">
        <v>18</v>
      </c>
      <c r="E389" s="37">
        <v>12000</v>
      </c>
      <c r="F389" s="39">
        <v>1</v>
      </c>
      <c r="G389" s="38">
        <f t="shared" si="5"/>
        <v>12000</v>
      </c>
      <c r="H389" s="31"/>
    </row>
    <row r="390" spans="1:8" ht="53.25" customHeight="1" x14ac:dyDescent="0.3">
      <c r="A390" s="32" t="s">
        <v>185</v>
      </c>
      <c r="B390" s="32" t="s">
        <v>653</v>
      </c>
      <c r="C390" s="36" t="s">
        <v>13</v>
      </c>
      <c r="D390" s="36" t="s">
        <v>18</v>
      </c>
      <c r="E390" s="37">
        <v>18000</v>
      </c>
      <c r="F390" s="39">
        <v>1</v>
      </c>
      <c r="G390" s="38">
        <f t="shared" si="5"/>
        <v>18000</v>
      </c>
      <c r="H390" s="31"/>
    </row>
    <row r="391" spans="1:8" ht="41.25" customHeight="1" x14ac:dyDescent="0.3">
      <c r="A391" s="32" t="s">
        <v>186</v>
      </c>
      <c r="B391" s="32" t="s">
        <v>654</v>
      </c>
      <c r="C391" s="36" t="s">
        <v>13</v>
      </c>
      <c r="D391" s="36" t="s">
        <v>18</v>
      </c>
      <c r="E391" s="37">
        <v>12000</v>
      </c>
      <c r="F391" s="39">
        <v>1</v>
      </c>
      <c r="G391" s="38">
        <f t="shared" si="5"/>
        <v>12000</v>
      </c>
      <c r="H391" s="31"/>
    </row>
    <row r="392" spans="1:8" ht="43.5" customHeight="1" x14ac:dyDescent="0.3">
      <c r="A392" s="32" t="s">
        <v>211</v>
      </c>
      <c r="B392" s="32" t="s">
        <v>655</v>
      </c>
      <c r="C392" s="36" t="s">
        <v>13</v>
      </c>
      <c r="D392" s="36" t="s">
        <v>18</v>
      </c>
      <c r="E392" s="37">
        <v>18000</v>
      </c>
      <c r="F392" s="39">
        <v>1</v>
      </c>
      <c r="G392" s="38">
        <f t="shared" si="5"/>
        <v>18000</v>
      </c>
      <c r="H392" s="31"/>
    </row>
    <row r="393" spans="1:8" ht="66.75" customHeight="1" x14ac:dyDescent="0.3">
      <c r="A393" s="33">
        <v>50610000</v>
      </c>
      <c r="B393" s="32" t="s">
        <v>656</v>
      </c>
      <c r="C393" s="36" t="s">
        <v>13</v>
      </c>
      <c r="D393" s="36" t="s">
        <v>18</v>
      </c>
      <c r="E393" s="37">
        <v>50000</v>
      </c>
      <c r="F393" s="39">
        <v>1</v>
      </c>
      <c r="G393" s="38">
        <f t="shared" si="5"/>
        <v>50000</v>
      </c>
      <c r="H393" s="31"/>
    </row>
    <row r="394" spans="1:8" ht="39.75" customHeight="1" x14ac:dyDescent="0.3">
      <c r="A394" s="33">
        <v>50851100</v>
      </c>
      <c r="B394" s="32" t="s">
        <v>598</v>
      </c>
      <c r="C394" s="36" t="s">
        <v>13</v>
      </c>
      <c r="D394" s="36" t="s">
        <v>18</v>
      </c>
      <c r="E394" s="37">
        <v>900000</v>
      </c>
      <c r="F394" s="39">
        <v>1</v>
      </c>
      <c r="G394" s="38">
        <f t="shared" si="5"/>
        <v>900000</v>
      </c>
      <c r="H394" s="31"/>
    </row>
    <row r="395" spans="1:8" ht="36.75" customHeight="1" x14ac:dyDescent="0.3">
      <c r="A395" s="33">
        <v>55320000</v>
      </c>
      <c r="B395" s="32" t="s">
        <v>577</v>
      </c>
      <c r="C395" s="36" t="s">
        <v>13</v>
      </c>
      <c r="D395" s="36" t="s">
        <v>18</v>
      </c>
      <c r="E395" s="37">
        <v>1000000</v>
      </c>
      <c r="F395" s="39">
        <v>1</v>
      </c>
      <c r="G395" s="38">
        <f t="shared" si="5"/>
        <v>1000000</v>
      </c>
      <c r="H395" s="31"/>
    </row>
    <row r="396" spans="1:8" ht="49.95" customHeight="1" x14ac:dyDescent="0.3">
      <c r="A396" s="33">
        <v>60211100</v>
      </c>
      <c r="B396" s="32" t="s">
        <v>578</v>
      </c>
      <c r="C396" s="36" t="s">
        <v>13</v>
      </c>
      <c r="D396" s="36" t="s">
        <v>18</v>
      </c>
      <c r="E396" s="37">
        <v>200000</v>
      </c>
      <c r="F396" s="39">
        <v>1</v>
      </c>
      <c r="G396" s="38">
        <f t="shared" si="5"/>
        <v>200000</v>
      </c>
      <c r="H396" s="31"/>
    </row>
    <row r="397" spans="1:8" ht="45" customHeight="1" x14ac:dyDescent="0.3">
      <c r="A397" s="33">
        <v>60410000</v>
      </c>
      <c r="B397" s="32" t="s">
        <v>579</v>
      </c>
      <c r="C397" s="36" t="s">
        <v>13</v>
      </c>
      <c r="D397" s="36" t="s">
        <v>18</v>
      </c>
      <c r="E397" s="37">
        <v>5000000</v>
      </c>
      <c r="F397" s="39">
        <v>1</v>
      </c>
      <c r="G397" s="38">
        <f t="shared" si="5"/>
        <v>5000000</v>
      </c>
      <c r="H397" s="31"/>
    </row>
    <row r="398" spans="1:8" ht="37.5" customHeight="1" x14ac:dyDescent="0.3">
      <c r="A398" s="33">
        <v>64211130</v>
      </c>
      <c r="B398" s="32" t="s">
        <v>657</v>
      </c>
      <c r="C398" s="36" t="s">
        <v>13</v>
      </c>
      <c r="D398" s="36" t="s">
        <v>18</v>
      </c>
      <c r="E398" s="37">
        <f>12000-1000</f>
        <v>11000</v>
      </c>
      <c r="F398" s="39">
        <v>1</v>
      </c>
      <c r="G398" s="38">
        <f t="shared" si="5"/>
        <v>11000</v>
      </c>
      <c r="H398" s="31"/>
    </row>
    <row r="399" spans="1:8" ht="30" customHeight="1" x14ac:dyDescent="0.3">
      <c r="A399" s="33">
        <v>64211100</v>
      </c>
      <c r="B399" s="32" t="s">
        <v>19</v>
      </c>
      <c r="C399" s="36" t="s">
        <v>13</v>
      </c>
      <c r="D399" s="36" t="s">
        <v>18</v>
      </c>
      <c r="E399" s="37">
        <f>3000000-164800</f>
        <v>2835200</v>
      </c>
      <c r="F399" s="39">
        <v>1</v>
      </c>
      <c r="G399" s="38">
        <f t="shared" si="5"/>
        <v>2835200</v>
      </c>
      <c r="H399" s="31"/>
    </row>
    <row r="400" spans="1:8" ht="21" customHeight="1" x14ac:dyDescent="0.3">
      <c r="A400" s="33">
        <v>65111100</v>
      </c>
      <c r="B400" s="32" t="s">
        <v>17</v>
      </c>
      <c r="C400" s="36" t="s">
        <v>13</v>
      </c>
      <c r="D400" s="36" t="s">
        <v>14</v>
      </c>
      <c r="E400" s="37">
        <v>192</v>
      </c>
      <c r="F400" s="81">
        <f>G400/E400</f>
        <v>32793.229166666664</v>
      </c>
      <c r="G400" s="38">
        <f>6500000-203700</f>
        <v>6296300</v>
      </c>
      <c r="H400" s="31"/>
    </row>
    <row r="401" spans="1:8" ht="19.5" customHeight="1" x14ac:dyDescent="0.3">
      <c r="A401" s="33">
        <v>65211100</v>
      </c>
      <c r="B401" s="32" t="s">
        <v>12</v>
      </c>
      <c r="C401" s="36" t="s">
        <v>13</v>
      </c>
      <c r="D401" s="36" t="s">
        <v>14</v>
      </c>
      <c r="E401" s="37">
        <v>123</v>
      </c>
      <c r="F401" s="81">
        <f>G401/E401</f>
        <v>105318.69918699187</v>
      </c>
      <c r="G401" s="38">
        <f>15000000-2045800</f>
        <v>12954200</v>
      </c>
      <c r="H401" s="31"/>
    </row>
    <row r="402" spans="1:8" ht="36" customHeight="1" x14ac:dyDescent="0.3">
      <c r="A402" s="33">
        <v>65200000</v>
      </c>
      <c r="B402" s="32" t="s">
        <v>387</v>
      </c>
      <c r="C402" s="36" t="s">
        <v>13</v>
      </c>
      <c r="D402" s="36" t="s">
        <v>18</v>
      </c>
      <c r="E402" s="37">
        <v>357100</v>
      </c>
      <c r="F402" s="39">
        <v>1</v>
      </c>
      <c r="G402" s="38">
        <f t="shared" si="5"/>
        <v>357100</v>
      </c>
      <c r="H402" s="31"/>
    </row>
    <row r="403" spans="1:8" ht="22.5" customHeight="1" x14ac:dyDescent="0.3">
      <c r="A403" s="33">
        <v>65311100</v>
      </c>
      <c r="B403" s="32" t="s">
        <v>15</v>
      </c>
      <c r="C403" s="36" t="s">
        <v>13</v>
      </c>
      <c r="D403" s="36" t="s">
        <v>16</v>
      </c>
      <c r="E403" s="82">
        <v>40</v>
      </c>
      <c r="F403" s="39">
        <f>G403/E403</f>
        <v>513242.5</v>
      </c>
      <c r="G403" s="38">
        <f>23000000-2470300</f>
        <v>20529700</v>
      </c>
      <c r="H403" s="31"/>
    </row>
    <row r="404" spans="1:8" ht="54" customHeight="1" x14ac:dyDescent="0.3">
      <c r="A404" s="33">
        <v>66511170</v>
      </c>
      <c r="B404" s="83" t="s">
        <v>658</v>
      </c>
      <c r="C404" s="39" t="s">
        <v>13</v>
      </c>
      <c r="D404" s="39" t="s">
        <v>18</v>
      </c>
      <c r="E404" s="39">
        <v>120000</v>
      </c>
      <c r="F404" s="39">
        <v>1</v>
      </c>
      <c r="G404" s="38">
        <f t="shared" si="5"/>
        <v>120000</v>
      </c>
      <c r="H404" s="31"/>
    </row>
    <row r="405" spans="1:8" ht="72" customHeight="1" x14ac:dyDescent="0.3">
      <c r="A405" s="33" t="s">
        <v>698</v>
      </c>
      <c r="B405" s="32" t="s">
        <v>711</v>
      </c>
      <c r="C405" s="36" t="s">
        <v>150</v>
      </c>
      <c r="D405" s="36" t="s">
        <v>18</v>
      </c>
      <c r="E405" s="37">
        <v>1100000</v>
      </c>
      <c r="F405" s="39">
        <v>1</v>
      </c>
      <c r="G405" s="38">
        <f t="shared" si="5"/>
        <v>1100000</v>
      </c>
      <c r="H405" s="31"/>
    </row>
    <row r="406" spans="1:8" ht="80.25" customHeight="1" x14ac:dyDescent="0.3">
      <c r="A406" s="33" t="s">
        <v>699</v>
      </c>
      <c r="B406" s="32" t="s">
        <v>712</v>
      </c>
      <c r="C406" s="36" t="s">
        <v>150</v>
      </c>
      <c r="D406" s="36" t="s">
        <v>18</v>
      </c>
      <c r="E406" s="37">
        <v>100000</v>
      </c>
      <c r="F406" s="39">
        <v>1</v>
      </c>
      <c r="G406" s="38">
        <f t="shared" si="5"/>
        <v>100000</v>
      </c>
      <c r="H406" s="31"/>
    </row>
    <row r="407" spans="1:8" ht="57.75" customHeight="1" x14ac:dyDescent="0.3">
      <c r="A407" s="33" t="s">
        <v>700</v>
      </c>
      <c r="B407" s="32" t="s">
        <v>713</v>
      </c>
      <c r="C407" s="36" t="s">
        <v>150</v>
      </c>
      <c r="D407" s="36" t="s">
        <v>18</v>
      </c>
      <c r="E407" s="37">
        <v>200000</v>
      </c>
      <c r="F407" s="39">
        <v>1</v>
      </c>
      <c r="G407" s="38">
        <f t="shared" si="5"/>
        <v>200000</v>
      </c>
      <c r="H407" s="31"/>
    </row>
    <row r="408" spans="1:8" ht="54" customHeight="1" x14ac:dyDescent="0.3">
      <c r="A408" s="33" t="s">
        <v>701</v>
      </c>
      <c r="B408" s="32" t="s">
        <v>715</v>
      </c>
      <c r="C408" s="36" t="s">
        <v>150</v>
      </c>
      <c r="D408" s="36" t="s">
        <v>18</v>
      </c>
      <c r="E408" s="37">
        <v>1200000</v>
      </c>
      <c r="F408" s="39">
        <v>1</v>
      </c>
      <c r="G408" s="38">
        <f t="shared" si="5"/>
        <v>1200000</v>
      </c>
      <c r="H408" s="31"/>
    </row>
    <row r="409" spans="1:8" ht="54" customHeight="1" x14ac:dyDescent="0.3">
      <c r="A409" s="33" t="s">
        <v>702</v>
      </c>
      <c r="B409" s="32" t="s">
        <v>716</v>
      </c>
      <c r="C409" s="36" t="s">
        <v>150</v>
      </c>
      <c r="D409" s="36" t="s">
        <v>18</v>
      </c>
      <c r="E409" s="37">
        <v>750000</v>
      </c>
      <c r="F409" s="39">
        <v>1</v>
      </c>
      <c r="G409" s="38">
        <f t="shared" si="5"/>
        <v>750000</v>
      </c>
      <c r="H409" s="31"/>
    </row>
    <row r="410" spans="1:8" ht="78" customHeight="1" x14ac:dyDescent="0.3">
      <c r="A410" s="33" t="s">
        <v>703</v>
      </c>
      <c r="B410" s="32" t="s">
        <v>714</v>
      </c>
      <c r="C410" s="36" t="s">
        <v>150</v>
      </c>
      <c r="D410" s="36" t="s">
        <v>18</v>
      </c>
      <c r="E410" s="37">
        <v>150000</v>
      </c>
      <c r="F410" s="39">
        <v>1</v>
      </c>
      <c r="G410" s="38">
        <f t="shared" ref="G410:G473" si="6">E410*F410</f>
        <v>150000</v>
      </c>
      <c r="H410" s="31"/>
    </row>
    <row r="411" spans="1:8" ht="42" customHeight="1" x14ac:dyDescent="0.3">
      <c r="A411" s="33" t="s">
        <v>704</v>
      </c>
      <c r="B411" s="32" t="s">
        <v>717</v>
      </c>
      <c r="C411" s="36" t="s">
        <v>150</v>
      </c>
      <c r="D411" s="36" t="s">
        <v>18</v>
      </c>
      <c r="E411" s="37">
        <v>100000</v>
      </c>
      <c r="F411" s="39">
        <v>1</v>
      </c>
      <c r="G411" s="38">
        <f t="shared" si="6"/>
        <v>100000</v>
      </c>
      <c r="H411" s="31"/>
    </row>
    <row r="412" spans="1:8" ht="65.25" customHeight="1" x14ac:dyDescent="0.3">
      <c r="A412" s="33" t="s">
        <v>705</v>
      </c>
      <c r="B412" s="32" t="s">
        <v>718</v>
      </c>
      <c r="C412" s="36" t="s">
        <v>150</v>
      </c>
      <c r="D412" s="36" t="s">
        <v>18</v>
      </c>
      <c r="E412" s="37">
        <v>50000</v>
      </c>
      <c r="F412" s="39">
        <v>1</v>
      </c>
      <c r="G412" s="38">
        <f t="shared" si="6"/>
        <v>50000</v>
      </c>
      <c r="H412" s="31"/>
    </row>
    <row r="413" spans="1:8" ht="52.5" customHeight="1" x14ac:dyDescent="0.3">
      <c r="A413" s="33" t="s">
        <v>706</v>
      </c>
      <c r="B413" s="32" t="s">
        <v>719</v>
      </c>
      <c r="C413" s="36" t="s">
        <v>150</v>
      </c>
      <c r="D413" s="36" t="s">
        <v>18</v>
      </c>
      <c r="E413" s="37">
        <v>100000</v>
      </c>
      <c r="F413" s="39">
        <v>1</v>
      </c>
      <c r="G413" s="38">
        <f t="shared" si="6"/>
        <v>100000</v>
      </c>
      <c r="H413" s="31"/>
    </row>
    <row r="414" spans="1:8" ht="63" customHeight="1" x14ac:dyDescent="0.3">
      <c r="A414" s="33" t="s">
        <v>707</v>
      </c>
      <c r="B414" s="32" t="s">
        <v>720</v>
      </c>
      <c r="C414" s="36" t="s">
        <v>150</v>
      </c>
      <c r="D414" s="36" t="s">
        <v>18</v>
      </c>
      <c r="E414" s="37">
        <v>150000</v>
      </c>
      <c r="F414" s="39">
        <v>1</v>
      </c>
      <c r="G414" s="38">
        <f t="shared" si="6"/>
        <v>150000</v>
      </c>
      <c r="H414" s="31"/>
    </row>
    <row r="415" spans="1:8" ht="61.5" customHeight="1" x14ac:dyDescent="0.3">
      <c r="A415" s="33" t="s">
        <v>708</v>
      </c>
      <c r="B415" s="32" t="s">
        <v>721</v>
      </c>
      <c r="C415" s="36" t="s">
        <v>150</v>
      </c>
      <c r="D415" s="36" t="s">
        <v>18</v>
      </c>
      <c r="E415" s="37">
        <v>150000</v>
      </c>
      <c r="F415" s="39">
        <v>1</v>
      </c>
      <c r="G415" s="38">
        <f t="shared" si="6"/>
        <v>150000</v>
      </c>
      <c r="H415" s="31"/>
    </row>
    <row r="416" spans="1:8" ht="57" customHeight="1" x14ac:dyDescent="0.3">
      <c r="A416" s="33" t="s">
        <v>314</v>
      </c>
      <c r="B416" s="32" t="s">
        <v>659</v>
      </c>
      <c r="C416" s="36" t="s">
        <v>150</v>
      </c>
      <c r="D416" s="36" t="s">
        <v>18</v>
      </c>
      <c r="E416" s="37">
        <v>140000</v>
      </c>
      <c r="F416" s="37">
        <v>1</v>
      </c>
      <c r="G416" s="38">
        <f t="shared" si="6"/>
        <v>140000</v>
      </c>
      <c r="H416" s="31"/>
    </row>
    <row r="417" spans="1:8" ht="64.5" customHeight="1" x14ac:dyDescent="0.3">
      <c r="A417" s="33" t="s">
        <v>315</v>
      </c>
      <c r="B417" s="32" t="s">
        <v>660</v>
      </c>
      <c r="C417" s="36" t="s">
        <v>150</v>
      </c>
      <c r="D417" s="36" t="s">
        <v>18</v>
      </c>
      <c r="E417" s="37">
        <v>400000</v>
      </c>
      <c r="F417" s="37">
        <v>1</v>
      </c>
      <c r="G417" s="38">
        <f t="shared" si="6"/>
        <v>400000</v>
      </c>
      <c r="H417" s="31"/>
    </row>
    <row r="418" spans="1:8" ht="70.5" customHeight="1" x14ac:dyDescent="0.3">
      <c r="A418" s="33" t="s">
        <v>316</v>
      </c>
      <c r="B418" s="32" t="s">
        <v>661</v>
      </c>
      <c r="C418" s="36" t="s">
        <v>150</v>
      </c>
      <c r="D418" s="36" t="s">
        <v>18</v>
      </c>
      <c r="E418" s="37">
        <v>40000</v>
      </c>
      <c r="F418" s="37">
        <v>1</v>
      </c>
      <c r="G418" s="38">
        <f t="shared" si="6"/>
        <v>40000</v>
      </c>
      <c r="H418" s="31"/>
    </row>
    <row r="419" spans="1:8" ht="62.25" customHeight="1" x14ac:dyDescent="0.3">
      <c r="A419" s="33" t="s">
        <v>317</v>
      </c>
      <c r="B419" s="32" t="s">
        <v>662</v>
      </c>
      <c r="C419" s="36" t="s">
        <v>150</v>
      </c>
      <c r="D419" s="36" t="s">
        <v>18</v>
      </c>
      <c r="E419" s="37">
        <v>80000</v>
      </c>
      <c r="F419" s="37">
        <v>1</v>
      </c>
      <c r="G419" s="38">
        <f t="shared" si="6"/>
        <v>80000</v>
      </c>
      <c r="H419" s="31"/>
    </row>
    <row r="420" spans="1:8" ht="54.75" customHeight="1" x14ac:dyDescent="0.3">
      <c r="A420" s="33" t="s">
        <v>318</v>
      </c>
      <c r="B420" s="32" t="s">
        <v>663</v>
      </c>
      <c r="C420" s="36" t="s">
        <v>150</v>
      </c>
      <c r="D420" s="36" t="s">
        <v>18</v>
      </c>
      <c r="E420" s="37">
        <v>800000</v>
      </c>
      <c r="F420" s="37">
        <v>1</v>
      </c>
      <c r="G420" s="38">
        <f t="shared" si="6"/>
        <v>800000</v>
      </c>
      <c r="H420" s="31"/>
    </row>
    <row r="421" spans="1:8" ht="65.25" customHeight="1" x14ac:dyDescent="0.3">
      <c r="A421" s="33" t="s">
        <v>319</v>
      </c>
      <c r="B421" s="32" t="s">
        <v>664</v>
      </c>
      <c r="C421" s="36" t="s">
        <v>150</v>
      </c>
      <c r="D421" s="36" t="s">
        <v>18</v>
      </c>
      <c r="E421" s="37">
        <v>120000</v>
      </c>
      <c r="F421" s="37">
        <v>1</v>
      </c>
      <c r="G421" s="38">
        <f t="shared" si="6"/>
        <v>120000</v>
      </c>
      <c r="H421" s="31"/>
    </row>
    <row r="422" spans="1:8" ht="73.5" customHeight="1" x14ac:dyDescent="0.3">
      <c r="A422" s="33" t="s">
        <v>320</v>
      </c>
      <c r="B422" s="32" t="s">
        <v>665</v>
      </c>
      <c r="C422" s="36" t="s">
        <v>150</v>
      </c>
      <c r="D422" s="36" t="s">
        <v>18</v>
      </c>
      <c r="E422" s="37">
        <v>40000</v>
      </c>
      <c r="F422" s="37">
        <v>1</v>
      </c>
      <c r="G422" s="38">
        <f t="shared" si="6"/>
        <v>40000</v>
      </c>
      <c r="H422" s="31"/>
    </row>
    <row r="423" spans="1:8" ht="74.25" customHeight="1" x14ac:dyDescent="0.3">
      <c r="A423" s="33" t="s">
        <v>38</v>
      </c>
      <c r="B423" s="32" t="s">
        <v>709</v>
      </c>
      <c r="C423" s="36" t="s">
        <v>150</v>
      </c>
      <c r="D423" s="36" t="s">
        <v>18</v>
      </c>
      <c r="E423" s="37">
        <v>60000</v>
      </c>
      <c r="F423" s="37">
        <v>1</v>
      </c>
      <c r="G423" s="38">
        <f t="shared" si="6"/>
        <v>60000</v>
      </c>
      <c r="H423" s="31"/>
    </row>
    <row r="424" spans="1:8" ht="70.5" customHeight="1" x14ac:dyDescent="0.3">
      <c r="A424" s="33" t="s">
        <v>172</v>
      </c>
      <c r="B424" s="32" t="s">
        <v>666</v>
      </c>
      <c r="C424" s="36" t="s">
        <v>150</v>
      </c>
      <c r="D424" s="36" t="s">
        <v>18</v>
      </c>
      <c r="E424" s="37">
        <v>20000</v>
      </c>
      <c r="F424" s="37">
        <v>1</v>
      </c>
      <c r="G424" s="38">
        <f t="shared" si="6"/>
        <v>20000</v>
      </c>
      <c r="H424" s="31"/>
    </row>
    <row r="425" spans="1:8" ht="53.25" customHeight="1" x14ac:dyDescent="0.3">
      <c r="A425" s="33" t="s">
        <v>173</v>
      </c>
      <c r="B425" s="32" t="s">
        <v>667</v>
      </c>
      <c r="C425" s="36" t="s">
        <v>150</v>
      </c>
      <c r="D425" s="36" t="s">
        <v>18</v>
      </c>
      <c r="E425" s="37">
        <v>40000</v>
      </c>
      <c r="F425" s="37">
        <v>1</v>
      </c>
      <c r="G425" s="38">
        <f t="shared" si="6"/>
        <v>40000</v>
      </c>
      <c r="H425" s="31"/>
    </row>
    <row r="426" spans="1:8" ht="65.25" customHeight="1" x14ac:dyDescent="0.3">
      <c r="A426" s="33" t="s">
        <v>174</v>
      </c>
      <c r="B426" s="32" t="s">
        <v>668</v>
      </c>
      <c r="C426" s="36" t="s">
        <v>150</v>
      </c>
      <c r="D426" s="36" t="s">
        <v>18</v>
      </c>
      <c r="E426" s="37">
        <v>60000</v>
      </c>
      <c r="F426" s="37">
        <v>1</v>
      </c>
      <c r="G426" s="38">
        <f t="shared" si="6"/>
        <v>60000</v>
      </c>
      <c r="H426" s="31"/>
    </row>
    <row r="427" spans="1:8" ht="60.75" customHeight="1" x14ac:dyDescent="0.3">
      <c r="A427" s="33" t="s">
        <v>158</v>
      </c>
      <c r="B427" s="32" t="s">
        <v>669</v>
      </c>
      <c r="C427" s="36" t="s">
        <v>150</v>
      </c>
      <c r="D427" s="36" t="s">
        <v>18</v>
      </c>
      <c r="E427" s="37">
        <v>60000</v>
      </c>
      <c r="F427" s="37">
        <v>1</v>
      </c>
      <c r="G427" s="38">
        <f t="shared" si="6"/>
        <v>60000</v>
      </c>
      <c r="H427" s="31"/>
    </row>
    <row r="428" spans="1:8" s="41" customFormat="1" ht="28.5" customHeight="1" x14ac:dyDescent="0.3">
      <c r="A428" s="105" t="s">
        <v>129</v>
      </c>
      <c r="B428" s="106"/>
      <c r="C428" s="106"/>
      <c r="D428" s="106"/>
      <c r="E428" s="106"/>
      <c r="F428" s="107"/>
      <c r="G428" s="38"/>
      <c r="H428" s="40"/>
    </row>
    <row r="429" spans="1:8" ht="39" customHeight="1" x14ac:dyDescent="0.3">
      <c r="A429" s="33">
        <v>71631120</v>
      </c>
      <c r="B429" s="32" t="s">
        <v>388</v>
      </c>
      <c r="C429" s="36" t="s">
        <v>13</v>
      </c>
      <c r="D429" s="36" t="s">
        <v>18</v>
      </c>
      <c r="E429" s="37">
        <v>36000</v>
      </c>
      <c r="F429" s="37">
        <v>1</v>
      </c>
      <c r="G429" s="38">
        <f t="shared" si="6"/>
        <v>36000</v>
      </c>
      <c r="H429" s="31"/>
    </row>
    <row r="430" spans="1:8" ht="65.25" customHeight="1" x14ac:dyDescent="0.3">
      <c r="A430" s="33">
        <v>72212227</v>
      </c>
      <c r="B430" s="32" t="s">
        <v>670</v>
      </c>
      <c r="C430" s="36" t="s">
        <v>13</v>
      </c>
      <c r="D430" s="36" t="s">
        <v>18</v>
      </c>
      <c r="E430" s="37">
        <v>3000</v>
      </c>
      <c r="F430" s="37">
        <v>50</v>
      </c>
      <c r="G430" s="38">
        <f t="shared" si="6"/>
        <v>150000</v>
      </c>
      <c r="H430" s="31"/>
    </row>
    <row r="431" spans="1:8" ht="51.75" customHeight="1" x14ac:dyDescent="0.3">
      <c r="A431" s="33">
        <v>72221180</v>
      </c>
      <c r="B431" s="32" t="s">
        <v>580</v>
      </c>
      <c r="C431" s="36" t="s">
        <v>13</v>
      </c>
      <c r="D431" s="36" t="s">
        <v>18</v>
      </c>
      <c r="E431" s="37">
        <v>900000</v>
      </c>
      <c r="F431" s="37">
        <v>1</v>
      </c>
      <c r="G431" s="38">
        <f t="shared" si="6"/>
        <v>900000</v>
      </c>
      <c r="H431" s="31"/>
    </row>
    <row r="432" spans="1:8" ht="40.5" customHeight="1" x14ac:dyDescent="0.3">
      <c r="A432" s="33" t="s">
        <v>20</v>
      </c>
      <c r="B432" s="32" t="s">
        <v>686</v>
      </c>
      <c r="C432" s="36" t="s">
        <v>13</v>
      </c>
      <c r="D432" s="36" t="s">
        <v>18</v>
      </c>
      <c r="E432" s="37">
        <v>60000</v>
      </c>
      <c r="F432" s="39">
        <v>1</v>
      </c>
      <c r="G432" s="38">
        <f t="shared" si="6"/>
        <v>60000</v>
      </c>
      <c r="H432" s="31"/>
    </row>
    <row r="433" spans="1:10" ht="45.75" customHeight="1" x14ac:dyDescent="0.3">
      <c r="A433" s="33" t="s">
        <v>21</v>
      </c>
      <c r="B433" s="32" t="s">
        <v>687</v>
      </c>
      <c r="C433" s="36" t="s">
        <v>13</v>
      </c>
      <c r="D433" s="36" t="s">
        <v>18</v>
      </c>
      <c r="E433" s="37">
        <v>20000</v>
      </c>
      <c r="F433" s="39">
        <v>1</v>
      </c>
      <c r="G433" s="38">
        <f t="shared" si="6"/>
        <v>20000</v>
      </c>
      <c r="H433" s="31"/>
    </row>
    <row r="434" spans="1:10" ht="49.5" customHeight="1" x14ac:dyDescent="0.3">
      <c r="A434" s="33" t="s">
        <v>22</v>
      </c>
      <c r="B434" s="32" t="s">
        <v>688</v>
      </c>
      <c r="C434" s="36" t="s">
        <v>13</v>
      </c>
      <c r="D434" s="36" t="s">
        <v>18</v>
      </c>
      <c r="E434" s="37">
        <v>300000</v>
      </c>
      <c r="F434" s="39">
        <v>1</v>
      </c>
      <c r="G434" s="38">
        <f t="shared" si="6"/>
        <v>300000</v>
      </c>
      <c r="H434" s="31"/>
    </row>
    <row r="435" spans="1:10" ht="35.25" customHeight="1" x14ac:dyDescent="0.3">
      <c r="A435" s="33">
        <v>72590000</v>
      </c>
      <c r="B435" s="32" t="s">
        <v>131</v>
      </c>
      <c r="C435" s="36" t="s">
        <v>13</v>
      </c>
      <c r="D435" s="36" t="s">
        <v>18</v>
      </c>
      <c r="E435" s="37">
        <v>250000</v>
      </c>
      <c r="F435" s="39">
        <v>1</v>
      </c>
      <c r="G435" s="38">
        <f t="shared" si="6"/>
        <v>250000</v>
      </c>
      <c r="H435" s="31"/>
    </row>
    <row r="436" spans="1:10" ht="68.25" customHeight="1" x14ac:dyDescent="0.3">
      <c r="A436" s="33">
        <v>72611100</v>
      </c>
      <c r="B436" s="32" t="s">
        <v>671</v>
      </c>
      <c r="C436" s="36" t="s">
        <v>13</v>
      </c>
      <c r="D436" s="36" t="s">
        <v>18</v>
      </c>
      <c r="E436" s="37">
        <v>1000000</v>
      </c>
      <c r="F436" s="39">
        <v>1</v>
      </c>
      <c r="G436" s="38">
        <f t="shared" si="6"/>
        <v>1000000</v>
      </c>
      <c r="H436" s="31"/>
    </row>
    <row r="437" spans="1:10" ht="39.75" customHeight="1" x14ac:dyDescent="0.3">
      <c r="A437" s="33">
        <v>77331100</v>
      </c>
      <c r="B437" s="32" t="s">
        <v>389</v>
      </c>
      <c r="C437" s="36" t="s">
        <v>13</v>
      </c>
      <c r="D437" s="36" t="s">
        <v>18</v>
      </c>
      <c r="E437" s="37">
        <v>1000000</v>
      </c>
      <c r="F437" s="39">
        <v>1</v>
      </c>
      <c r="G437" s="38">
        <f t="shared" si="6"/>
        <v>1000000</v>
      </c>
      <c r="H437" s="84"/>
    </row>
    <row r="438" spans="1:10" ht="96" customHeight="1" x14ac:dyDescent="0.3">
      <c r="A438" s="33">
        <v>79111200</v>
      </c>
      <c r="B438" s="32" t="s">
        <v>149</v>
      </c>
      <c r="C438" s="36" t="s">
        <v>13</v>
      </c>
      <c r="D438" s="36" t="s">
        <v>18</v>
      </c>
      <c r="E438" s="37">
        <v>15000000</v>
      </c>
      <c r="F438" s="39">
        <v>1</v>
      </c>
      <c r="G438" s="38">
        <f t="shared" si="6"/>
        <v>15000000</v>
      </c>
      <c r="H438" s="85"/>
    </row>
    <row r="439" spans="1:10" ht="39" customHeight="1" x14ac:dyDescent="0.3">
      <c r="A439" s="33">
        <v>79411220</v>
      </c>
      <c r="B439" s="32" t="s">
        <v>390</v>
      </c>
      <c r="C439" s="36" t="s">
        <v>13</v>
      </c>
      <c r="D439" s="36" t="s">
        <v>18</v>
      </c>
      <c r="E439" s="37">
        <v>500000</v>
      </c>
      <c r="F439" s="39">
        <v>1</v>
      </c>
      <c r="G439" s="38">
        <f t="shared" si="6"/>
        <v>500000</v>
      </c>
      <c r="H439" s="85"/>
    </row>
    <row r="440" spans="1:10" ht="29.25" customHeight="1" x14ac:dyDescent="0.3">
      <c r="A440" s="33">
        <v>79221300</v>
      </c>
      <c r="B440" s="32" t="s">
        <v>581</v>
      </c>
      <c r="C440" s="36" t="s">
        <v>13</v>
      </c>
      <c r="D440" s="36" t="s">
        <v>18</v>
      </c>
      <c r="E440" s="37">
        <v>20000</v>
      </c>
      <c r="F440" s="39">
        <v>1</v>
      </c>
      <c r="G440" s="38">
        <f t="shared" si="6"/>
        <v>20000</v>
      </c>
      <c r="H440" s="85"/>
    </row>
    <row r="441" spans="1:10" ht="27.75" customHeight="1" x14ac:dyDescent="0.3">
      <c r="A441" s="33">
        <v>79341100</v>
      </c>
      <c r="B441" s="32" t="s">
        <v>582</v>
      </c>
      <c r="C441" s="36" t="s">
        <v>13</v>
      </c>
      <c r="D441" s="36" t="s">
        <v>18</v>
      </c>
      <c r="E441" s="37">
        <v>500000</v>
      </c>
      <c r="F441" s="39">
        <v>1</v>
      </c>
      <c r="G441" s="38">
        <f t="shared" si="6"/>
        <v>500000</v>
      </c>
      <c r="H441" s="85"/>
    </row>
    <row r="442" spans="1:10" ht="40.5" customHeight="1" x14ac:dyDescent="0.3">
      <c r="A442" s="33">
        <v>79411210</v>
      </c>
      <c r="B442" s="32" t="s">
        <v>391</v>
      </c>
      <c r="C442" s="36" t="s">
        <v>13</v>
      </c>
      <c r="D442" s="36" t="s">
        <v>18</v>
      </c>
      <c r="E442" s="37">
        <v>1000000</v>
      </c>
      <c r="F442" s="39">
        <v>1</v>
      </c>
      <c r="G442" s="38">
        <f t="shared" si="6"/>
        <v>1000000</v>
      </c>
      <c r="H442" s="31"/>
    </row>
    <row r="443" spans="1:10" ht="28.5" customHeight="1" x14ac:dyDescent="0.3">
      <c r="A443" s="33">
        <v>79571100</v>
      </c>
      <c r="B443" s="32" t="s">
        <v>23</v>
      </c>
      <c r="C443" s="36" t="s">
        <v>13</v>
      </c>
      <c r="D443" s="36" t="s">
        <v>18</v>
      </c>
      <c r="E443" s="37">
        <v>223400</v>
      </c>
      <c r="F443" s="39">
        <v>1</v>
      </c>
      <c r="G443" s="38">
        <f t="shared" si="6"/>
        <v>223400</v>
      </c>
      <c r="H443" s="31"/>
    </row>
    <row r="444" spans="1:10" ht="28.5" customHeight="1" x14ac:dyDescent="0.3">
      <c r="A444" s="33">
        <v>79530000</v>
      </c>
      <c r="B444" s="32" t="s">
        <v>583</v>
      </c>
      <c r="C444" s="36" t="s">
        <v>27</v>
      </c>
      <c r="D444" s="36" t="s">
        <v>18</v>
      </c>
      <c r="E444" s="37">
        <v>4000000</v>
      </c>
      <c r="F444" s="39">
        <v>1</v>
      </c>
      <c r="G444" s="38">
        <f t="shared" si="6"/>
        <v>4000000</v>
      </c>
      <c r="H444" s="31"/>
    </row>
    <row r="445" spans="1:10" ht="28.5" customHeight="1" x14ac:dyDescent="0.3">
      <c r="A445" s="33">
        <v>79631300</v>
      </c>
      <c r="B445" s="32" t="s">
        <v>392</v>
      </c>
      <c r="C445" s="36" t="s">
        <v>13</v>
      </c>
      <c r="D445" s="36" t="s">
        <v>18</v>
      </c>
      <c r="E445" s="37">
        <v>500000</v>
      </c>
      <c r="F445" s="39">
        <v>1</v>
      </c>
      <c r="G445" s="38">
        <f t="shared" si="6"/>
        <v>500000</v>
      </c>
      <c r="H445" s="31"/>
      <c r="J445" s="86"/>
    </row>
    <row r="446" spans="1:10" ht="45.75" customHeight="1" x14ac:dyDescent="0.3">
      <c r="A446" s="35">
        <v>79810000</v>
      </c>
      <c r="B446" s="32" t="s">
        <v>26</v>
      </c>
      <c r="C446" s="36" t="s">
        <v>27</v>
      </c>
      <c r="D446" s="36" t="s">
        <v>18</v>
      </c>
      <c r="E446" s="37">
        <v>6000000</v>
      </c>
      <c r="F446" s="37">
        <v>1</v>
      </c>
      <c r="G446" s="38">
        <f t="shared" si="6"/>
        <v>6000000</v>
      </c>
      <c r="H446" s="31"/>
    </row>
    <row r="447" spans="1:10" ht="31.5" customHeight="1" x14ac:dyDescent="0.3">
      <c r="A447" s="33">
        <v>79931300</v>
      </c>
      <c r="B447" s="32" t="s">
        <v>584</v>
      </c>
      <c r="C447" s="36" t="s">
        <v>13</v>
      </c>
      <c r="D447" s="36" t="s">
        <v>18</v>
      </c>
      <c r="E447" s="37">
        <v>250000</v>
      </c>
      <c r="F447" s="39">
        <v>1</v>
      </c>
      <c r="G447" s="38">
        <f t="shared" si="6"/>
        <v>250000</v>
      </c>
      <c r="H447" s="31"/>
    </row>
    <row r="448" spans="1:10" ht="39.75" customHeight="1" x14ac:dyDescent="0.3">
      <c r="A448" s="33">
        <v>79981100</v>
      </c>
      <c r="B448" s="32" t="s">
        <v>672</v>
      </c>
      <c r="C448" s="36" t="s">
        <v>13</v>
      </c>
      <c r="D448" s="36" t="s">
        <v>18</v>
      </c>
      <c r="E448" s="37">
        <v>250000</v>
      </c>
      <c r="F448" s="39">
        <v>1</v>
      </c>
      <c r="G448" s="38">
        <f t="shared" si="6"/>
        <v>250000</v>
      </c>
      <c r="H448" s="31"/>
    </row>
    <row r="449" spans="1:8" ht="39.75" customHeight="1" x14ac:dyDescent="0.3">
      <c r="A449" s="33">
        <v>79951100</v>
      </c>
      <c r="B449" s="32" t="s">
        <v>673</v>
      </c>
      <c r="C449" s="36" t="s">
        <v>13</v>
      </c>
      <c r="D449" s="36" t="s">
        <v>18</v>
      </c>
      <c r="E449" s="37">
        <v>500000</v>
      </c>
      <c r="F449" s="39">
        <v>1</v>
      </c>
      <c r="G449" s="38">
        <f t="shared" si="6"/>
        <v>500000</v>
      </c>
      <c r="H449" s="31"/>
    </row>
    <row r="450" spans="1:8" ht="40.5" customHeight="1" x14ac:dyDescent="0.3">
      <c r="A450" s="33">
        <v>80000000</v>
      </c>
      <c r="B450" s="32" t="s">
        <v>393</v>
      </c>
      <c r="C450" s="36" t="s">
        <v>13</v>
      </c>
      <c r="D450" s="36" t="s">
        <v>18</v>
      </c>
      <c r="E450" s="37">
        <v>2000000</v>
      </c>
      <c r="F450" s="39">
        <v>1</v>
      </c>
      <c r="G450" s="38">
        <f t="shared" si="6"/>
        <v>2000000</v>
      </c>
      <c r="H450" s="31"/>
    </row>
    <row r="451" spans="1:8" ht="30" customHeight="1" x14ac:dyDescent="0.3">
      <c r="A451" s="33">
        <v>80581100</v>
      </c>
      <c r="B451" s="32" t="s">
        <v>674</v>
      </c>
      <c r="C451" s="36" t="s">
        <v>13</v>
      </c>
      <c r="D451" s="36" t="s">
        <v>18</v>
      </c>
      <c r="E451" s="37">
        <v>400000</v>
      </c>
      <c r="F451" s="39">
        <v>1</v>
      </c>
      <c r="G451" s="38">
        <f t="shared" si="6"/>
        <v>400000</v>
      </c>
      <c r="H451" s="31"/>
    </row>
    <row r="452" spans="1:8" ht="21.75" customHeight="1" x14ac:dyDescent="0.3">
      <c r="A452" s="33">
        <v>80591100</v>
      </c>
      <c r="B452" s="32" t="s">
        <v>30</v>
      </c>
      <c r="C452" s="36" t="s">
        <v>13</v>
      </c>
      <c r="D452" s="36" t="s">
        <v>18</v>
      </c>
      <c r="E452" s="37">
        <v>600000</v>
      </c>
      <c r="F452" s="39">
        <v>1</v>
      </c>
      <c r="G452" s="38">
        <f t="shared" si="6"/>
        <v>600000</v>
      </c>
      <c r="H452" s="31"/>
    </row>
    <row r="453" spans="1:8" ht="38.25" customHeight="1" x14ac:dyDescent="0.3">
      <c r="A453" s="33">
        <v>90511120</v>
      </c>
      <c r="B453" s="32" t="s">
        <v>116</v>
      </c>
      <c r="C453" s="36" t="s">
        <v>13</v>
      </c>
      <c r="D453" s="36" t="s">
        <v>18</v>
      </c>
      <c r="E453" s="37">
        <v>250000</v>
      </c>
      <c r="F453" s="39">
        <v>1</v>
      </c>
      <c r="G453" s="38">
        <f t="shared" si="6"/>
        <v>250000</v>
      </c>
      <c r="H453" s="31"/>
    </row>
    <row r="454" spans="1:8" ht="42.75" customHeight="1" x14ac:dyDescent="0.3">
      <c r="A454" s="33">
        <v>90911170</v>
      </c>
      <c r="B454" s="32" t="s">
        <v>585</v>
      </c>
      <c r="C454" s="36" t="s">
        <v>13</v>
      </c>
      <c r="D454" s="36" t="s">
        <v>18</v>
      </c>
      <c r="E454" s="37">
        <v>48000</v>
      </c>
      <c r="F454" s="39">
        <v>1</v>
      </c>
      <c r="G454" s="38">
        <f t="shared" si="6"/>
        <v>48000</v>
      </c>
      <c r="H454" s="31"/>
    </row>
    <row r="455" spans="1:8" ht="39.75" customHeight="1" x14ac:dyDescent="0.3">
      <c r="A455" s="33">
        <v>90921100</v>
      </c>
      <c r="B455" s="32" t="s">
        <v>394</v>
      </c>
      <c r="C455" s="36" t="s">
        <v>13</v>
      </c>
      <c r="D455" s="36" t="s">
        <v>18</v>
      </c>
      <c r="E455" s="37">
        <v>290000</v>
      </c>
      <c r="F455" s="39">
        <v>1</v>
      </c>
      <c r="G455" s="38">
        <f t="shared" si="6"/>
        <v>290000</v>
      </c>
      <c r="H455" s="31"/>
    </row>
    <row r="456" spans="1:8" ht="48" customHeight="1" x14ac:dyDescent="0.3">
      <c r="A456" s="33">
        <v>92111110</v>
      </c>
      <c r="B456" s="32" t="s">
        <v>675</v>
      </c>
      <c r="C456" s="36" t="s">
        <v>13</v>
      </c>
      <c r="D456" s="36" t="s">
        <v>18</v>
      </c>
      <c r="E456" s="37">
        <v>1000000</v>
      </c>
      <c r="F456" s="39">
        <v>1</v>
      </c>
      <c r="G456" s="38">
        <f t="shared" si="6"/>
        <v>1000000</v>
      </c>
      <c r="H456" s="31"/>
    </row>
    <row r="457" spans="1:8" ht="47.25" customHeight="1" x14ac:dyDescent="0.3">
      <c r="A457" s="33">
        <v>92311190</v>
      </c>
      <c r="B457" s="32" t="s">
        <v>586</v>
      </c>
      <c r="C457" s="36" t="s">
        <v>13</v>
      </c>
      <c r="D457" s="36" t="s">
        <v>18</v>
      </c>
      <c r="E457" s="37">
        <v>250000</v>
      </c>
      <c r="F457" s="39">
        <v>1</v>
      </c>
      <c r="G457" s="38">
        <f t="shared" si="6"/>
        <v>250000</v>
      </c>
      <c r="H457" s="31"/>
    </row>
    <row r="458" spans="1:8" ht="42" customHeight="1" x14ac:dyDescent="0.3">
      <c r="A458" s="33">
        <v>92521110</v>
      </c>
      <c r="B458" s="32" t="s">
        <v>401</v>
      </c>
      <c r="C458" s="36" t="s">
        <v>13</v>
      </c>
      <c r="D458" s="36" t="s">
        <v>18</v>
      </c>
      <c r="E458" s="37">
        <v>300000</v>
      </c>
      <c r="F458" s="39">
        <v>1</v>
      </c>
      <c r="G458" s="38">
        <f t="shared" si="6"/>
        <v>300000</v>
      </c>
      <c r="H458" s="31"/>
    </row>
    <row r="459" spans="1:8" ht="27" customHeight="1" x14ac:dyDescent="0.3">
      <c r="A459" s="33">
        <v>92521100</v>
      </c>
      <c r="B459" s="32" t="s">
        <v>29</v>
      </c>
      <c r="C459" s="36" t="s">
        <v>13</v>
      </c>
      <c r="D459" s="36" t="s">
        <v>18</v>
      </c>
      <c r="E459" s="37">
        <v>200000</v>
      </c>
      <c r="F459" s="39">
        <v>1</v>
      </c>
      <c r="G459" s="38">
        <f t="shared" si="6"/>
        <v>200000</v>
      </c>
      <c r="H459" s="31"/>
    </row>
    <row r="460" spans="1:8" ht="75" customHeight="1" x14ac:dyDescent="0.3">
      <c r="A460" s="33" t="s">
        <v>118</v>
      </c>
      <c r="B460" s="32" t="s">
        <v>676</v>
      </c>
      <c r="C460" s="36" t="s">
        <v>13</v>
      </c>
      <c r="D460" s="36" t="s">
        <v>18</v>
      </c>
      <c r="E460" s="37">
        <v>18000</v>
      </c>
      <c r="F460" s="39">
        <v>1</v>
      </c>
      <c r="G460" s="38">
        <f t="shared" si="6"/>
        <v>18000</v>
      </c>
      <c r="H460" s="31"/>
    </row>
    <row r="461" spans="1:8" ht="72" customHeight="1" x14ac:dyDescent="0.3">
      <c r="A461" s="33" t="s">
        <v>35</v>
      </c>
      <c r="B461" s="32" t="s">
        <v>692</v>
      </c>
      <c r="C461" s="36" t="s">
        <v>13</v>
      </c>
      <c r="D461" s="36" t="s">
        <v>18</v>
      </c>
      <c r="E461" s="37">
        <v>60000</v>
      </c>
      <c r="F461" s="39">
        <v>1</v>
      </c>
      <c r="G461" s="38">
        <f t="shared" si="6"/>
        <v>60000</v>
      </c>
      <c r="H461" s="31"/>
    </row>
    <row r="462" spans="1:8" ht="59.25" customHeight="1" x14ac:dyDescent="0.3">
      <c r="A462" s="33" t="s">
        <v>39</v>
      </c>
      <c r="B462" s="32" t="s">
        <v>677</v>
      </c>
      <c r="C462" s="36" t="s">
        <v>13</v>
      </c>
      <c r="D462" s="36" t="s">
        <v>18</v>
      </c>
      <c r="E462" s="37">
        <v>12000</v>
      </c>
      <c r="F462" s="39">
        <v>1</v>
      </c>
      <c r="G462" s="38">
        <f t="shared" si="6"/>
        <v>12000</v>
      </c>
      <c r="H462" s="31"/>
    </row>
    <row r="463" spans="1:8" ht="78.75" customHeight="1" x14ac:dyDescent="0.3">
      <c r="A463" s="33" t="s">
        <v>36</v>
      </c>
      <c r="B463" s="32" t="s">
        <v>678</v>
      </c>
      <c r="C463" s="36" t="s">
        <v>13</v>
      </c>
      <c r="D463" s="36" t="s">
        <v>18</v>
      </c>
      <c r="E463" s="37">
        <v>18000</v>
      </c>
      <c r="F463" s="39">
        <v>1</v>
      </c>
      <c r="G463" s="38">
        <f t="shared" si="6"/>
        <v>18000</v>
      </c>
      <c r="H463" s="31"/>
    </row>
    <row r="464" spans="1:8" ht="61.95" customHeight="1" x14ac:dyDescent="0.3">
      <c r="A464" s="33" t="s">
        <v>37</v>
      </c>
      <c r="B464" s="32" t="s">
        <v>589</v>
      </c>
      <c r="C464" s="36" t="s">
        <v>13</v>
      </c>
      <c r="D464" s="36" t="s">
        <v>18</v>
      </c>
      <c r="E464" s="37">
        <v>18000</v>
      </c>
      <c r="F464" s="39">
        <v>1</v>
      </c>
      <c r="G464" s="38">
        <f t="shared" si="6"/>
        <v>18000</v>
      </c>
      <c r="H464" s="31"/>
    </row>
    <row r="465" spans="1:10" ht="62.25" customHeight="1" x14ac:dyDescent="0.3">
      <c r="A465" s="33" t="s">
        <v>119</v>
      </c>
      <c r="B465" s="32" t="s">
        <v>590</v>
      </c>
      <c r="C465" s="36" t="s">
        <v>13</v>
      </c>
      <c r="D465" s="36" t="s">
        <v>18</v>
      </c>
      <c r="E465" s="37">
        <v>18000</v>
      </c>
      <c r="F465" s="39">
        <v>1</v>
      </c>
      <c r="G465" s="38">
        <f t="shared" si="6"/>
        <v>18000</v>
      </c>
      <c r="H465" s="31"/>
    </row>
    <row r="466" spans="1:10" ht="68.25" customHeight="1" x14ac:dyDescent="0.3">
      <c r="A466" s="33" t="s">
        <v>40</v>
      </c>
      <c r="B466" s="32" t="s">
        <v>591</v>
      </c>
      <c r="C466" s="36" t="s">
        <v>13</v>
      </c>
      <c r="D466" s="36" t="s">
        <v>18</v>
      </c>
      <c r="E466" s="37">
        <v>12000</v>
      </c>
      <c r="F466" s="39">
        <v>1</v>
      </c>
      <c r="G466" s="38">
        <f t="shared" si="6"/>
        <v>12000</v>
      </c>
      <c r="H466" s="31"/>
    </row>
    <row r="467" spans="1:10" ht="66" customHeight="1" x14ac:dyDescent="0.3">
      <c r="A467" s="33" t="s">
        <v>41</v>
      </c>
      <c r="B467" s="32" t="s">
        <v>592</v>
      </c>
      <c r="C467" s="36" t="s">
        <v>13</v>
      </c>
      <c r="D467" s="36" t="s">
        <v>18</v>
      </c>
      <c r="E467" s="37">
        <v>42000</v>
      </c>
      <c r="F467" s="39">
        <v>1</v>
      </c>
      <c r="G467" s="38">
        <f t="shared" si="6"/>
        <v>42000</v>
      </c>
      <c r="H467" s="31"/>
    </row>
    <row r="468" spans="1:10" ht="63.75" customHeight="1" x14ac:dyDescent="0.3">
      <c r="A468" s="33" t="s">
        <v>159</v>
      </c>
      <c r="B468" s="32" t="s">
        <v>593</v>
      </c>
      <c r="C468" s="36" t="s">
        <v>13</v>
      </c>
      <c r="D468" s="36" t="s">
        <v>18</v>
      </c>
      <c r="E468" s="37">
        <v>120000</v>
      </c>
      <c r="F468" s="39">
        <v>1</v>
      </c>
      <c r="G468" s="38">
        <f t="shared" si="6"/>
        <v>120000</v>
      </c>
      <c r="H468" s="31"/>
    </row>
    <row r="469" spans="1:10" ht="75.75" customHeight="1" x14ac:dyDescent="0.3">
      <c r="A469" s="33" t="s">
        <v>160</v>
      </c>
      <c r="B469" s="32" t="s">
        <v>594</v>
      </c>
      <c r="C469" s="36" t="s">
        <v>13</v>
      </c>
      <c r="D469" s="36" t="s">
        <v>18</v>
      </c>
      <c r="E469" s="37">
        <v>12000</v>
      </c>
      <c r="F469" s="39">
        <v>1</v>
      </c>
      <c r="G469" s="38">
        <f t="shared" si="6"/>
        <v>12000</v>
      </c>
      <c r="H469" s="31"/>
    </row>
    <row r="470" spans="1:10" ht="63" customHeight="1" x14ac:dyDescent="0.3">
      <c r="A470" s="33" t="s">
        <v>161</v>
      </c>
      <c r="B470" s="32" t="s">
        <v>595</v>
      </c>
      <c r="C470" s="36" t="s">
        <v>13</v>
      </c>
      <c r="D470" s="36" t="s">
        <v>18</v>
      </c>
      <c r="E470" s="37">
        <v>36000</v>
      </c>
      <c r="F470" s="39">
        <v>1</v>
      </c>
      <c r="G470" s="38">
        <f t="shared" si="6"/>
        <v>36000</v>
      </c>
      <c r="H470" s="31"/>
    </row>
    <row r="471" spans="1:10" ht="57" customHeight="1" x14ac:dyDescent="0.3">
      <c r="A471" s="33" t="s">
        <v>162</v>
      </c>
      <c r="B471" s="32" t="s">
        <v>596</v>
      </c>
      <c r="C471" s="36" t="s">
        <v>13</v>
      </c>
      <c r="D471" s="36" t="s">
        <v>18</v>
      </c>
      <c r="E471" s="37">
        <v>240000</v>
      </c>
      <c r="F471" s="39">
        <v>1</v>
      </c>
      <c r="G471" s="38">
        <f t="shared" si="6"/>
        <v>240000</v>
      </c>
      <c r="H471" s="31"/>
    </row>
    <row r="472" spans="1:10" ht="28.5" customHeight="1" x14ac:dyDescent="0.3">
      <c r="A472" s="33">
        <v>98391130</v>
      </c>
      <c r="B472" s="32" t="s">
        <v>395</v>
      </c>
      <c r="C472" s="36" t="s">
        <v>13</v>
      </c>
      <c r="D472" s="36" t="s">
        <v>31</v>
      </c>
      <c r="E472" s="37">
        <v>3500</v>
      </c>
      <c r="F472" s="39">
        <v>57</v>
      </c>
      <c r="G472" s="38">
        <f t="shared" si="6"/>
        <v>199500</v>
      </c>
      <c r="H472" s="87"/>
      <c r="I472" s="42"/>
      <c r="J472" s="34"/>
    </row>
    <row r="473" spans="1:10" s="1" customFormat="1" ht="29.25" customHeight="1" x14ac:dyDescent="0.3">
      <c r="A473" s="13" t="s">
        <v>725</v>
      </c>
      <c r="B473" s="8" t="s">
        <v>587</v>
      </c>
      <c r="C473" s="9" t="s">
        <v>13</v>
      </c>
      <c r="D473" s="9" t="s">
        <v>18</v>
      </c>
      <c r="E473" s="2">
        <v>400000</v>
      </c>
      <c r="F473" s="15">
        <v>1</v>
      </c>
      <c r="G473" s="12">
        <f t="shared" si="6"/>
        <v>400000</v>
      </c>
      <c r="H473" s="120"/>
      <c r="I473" s="121"/>
      <c r="J473" s="122"/>
    </row>
    <row r="474" spans="1:10" s="1" customFormat="1" ht="29.25" customHeight="1" x14ac:dyDescent="0.3">
      <c r="A474" s="13" t="s">
        <v>726</v>
      </c>
      <c r="B474" s="8" t="s">
        <v>727</v>
      </c>
      <c r="C474" s="9" t="s">
        <v>13</v>
      </c>
      <c r="D474" s="9" t="s">
        <v>18</v>
      </c>
      <c r="E474" s="2">
        <v>68950</v>
      </c>
      <c r="F474" s="15">
        <v>1</v>
      </c>
      <c r="G474" s="12">
        <f>E474*F474</f>
        <v>68950</v>
      </c>
      <c r="H474" s="123"/>
      <c r="I474" s="121"/>
      <c r="J474" s="122"/>
    </row>
    <row r="475" spans="1:10" ht="38.25" customHeight="1" x14ac:dyDescent="0.3">
      <c r="A475" s="88" t="s">
        <v>125</v>
      </c>
      <c r="B475" s="32" t="s">
        <v>679</v>
      </c>
      <c r="C475" s="36" t="s">
        <v>115</v>
      </c>
      <c r="D475" s="36" t="s">
        <v>18</v>
      </c>
      <c r="E475" s="37">
        <v>600000</v>
      </c>
      <c r="F475" s="37">
        <v>1</v>
      </c>
      <c r="G475" s="38">
        <f t="shared" ref="G475:G486" si="7">E475*F475</f>
        <v>600000</v>
      </c>
      <c r="H475" s="58"/>
      <c r="I475" s="42"/>
      <c r="J475" s="34"/>
    </row>
    <row r="476" spans="1:10" ht="42" customHeight="1" x14ac:dyDescent="0.3">
      <c r="A476" s="88" t="s">
        <v>114</v>
      </c>
      <c r="B476" s="32" t="s">
        <v>680</v>
      </c>
      <c r="C476" s="36" t="s">
        <v>115</v>
      </c>
      <c r="D476" s="36" t="s">
        <v>18</v>
      </c>
      <c r="E476" s="37">
        <v>300000</v>
      </c>
      <c r="F476" s="37">
        <v>1</v>
      </c>
      <c r="G476" s="38">
        <f t="shared" si="7"/>
        <v>300000</v>
      </c>
      <c r="H476" s="58"/>
      <c r="I476" s="42"/>
      <c r="J476" s="34"/>
    </row>
    <row r="477" spans="1:10" ht="37.5" customHeight="1" x14ac:dyDescent="0.3">
      <c r="A477" s="88" t="s">
        <v>321</v>
      </c>
      <c r="B477" s="32" t="s">
        <v>681</v>
      </c>
      <c r="C477" s="36" t="s">
        <v>115</v>
      </c>
      <c r="D477" s="36" t="s">
        <v>18</v>
      </c>
      <c r="E477" s="37">
        <v>300000</v>
      </c>
      <c r="F477" s="37">
        <v>1</v>
      </c>
      <c r="G477" s="38">
        <f t="shared" si="7"/>
        <v>300000</v>
      </c>
      <c r="H477" s="31"/>
      <c r="I477" s="42"/>
      <c r="J477" s="34"/>
    </row>
    <row r="478" spans="1:10" ht="42.75" customHeight="1" x14ac:dyDescent="0.3">
      <c r="A478" s="88" t="s">
        <v>117</v>
      </c>
      <c r="B478" s="32" t="s">
        <v>693</v>
      </c>
      <c r="C478" s="36" t="s">
        <v>115</v>
      </c>
      <c r="D478" s="36" t="s">
        <v>18</v>
      </c>
      <c r="E478" s="39">
        <v>3500</v>
      </c>
      <c r="F478" s="37">
        <v>4</v>
      </c>
      <c r="G478" s="38">
        <f t="shared" si="7"/>
        <v>14000</v>
      </c>
      <c r="H478" s="31"/>
      <c r="I478" s="42"/>
      <c r="J478" s="34"/>
    </row>
    <row r="479" spans="1:10" ht="24.75" customHeight="1" x14ac:dyDescent="0.3">
      <c r="A479" s="88" t="s">
        <v>155</v>
      </c>
      <c r="B479" s="32" t="s">
        <v>682</v>
      </c>
      <c r="C479" s="36" t="s">
        <v>115</v>
      </c>
      <c r="D479" s="36" t="s">
        <v>18</v>
      </c>
      <c r="E479" s="39">
        <v>300000</v>
      </c>
      <c r="F479" s="37">
        <v>1</v>
      </c>
      <c r="G479" s="38">
        <f t="shared" si="7"/>
        <v>300000</v>
      </c>
      <c r="H479" s="31"/>
      <c r="I479" s="42"/>
      <c r="J479" s="34"/>
    </row>
    <row r="480" spans="1:10" ht="44.25" customHeight="1" x14ac:dyDescent="0.3">
      <c r="A480" s="88" t="s">
        <v>403</v>
      </c>
      <c r="B480" s="32" t="s">
        <v>694</v>
      </c>
      <c r="C480" s="36" t="s">
        <v>115</v>
      </c>
      <c r="D480" s="36" t="s">
        <v>18</v>
      </c>
      <c r="E480" s="39">
        <v>2470300</v>
      </c>
      <c r="F480" s="37">
        <v>1</v>
      </c>
      <c r="G480" s="38">
        <f t="shared" si="7"/>
        <v>2470300</v>
      </c>
      <c r="H480" s="58"/>
      <c r="I480" s="42"/>
      <c r="J480" s="34"/>
    </row>
    <row r="481" spans="1:10" ht="51" customHeight="1" x14ac:dyDescent="0.3">
      <c r="A481" s="88" t="s">
        <v>612</v>
      </c>
      <c r="B481" s="32" t="s">
        <v>695</v>
      </c>
      <c r="C481" s="36" t="s">
        <v>115</v>
      </c>
      <c r="D481" s="36" t="s">
        <v>18</v>
      </c>
      <c r="E481" s="39">
        <v>2045800</v>
      </c>
      <c r="F481" s="37">
        <v>1</v>
      </c>
      <c r="G481" s="38">
        <f t="shared" si="7"/>
        <v>2045800</v>
      </c>
      <c r="H481" s="58"/>
      <c r="I481" s="42"/>
      <c r="J481" s="34"/>
    </row>
    <row r="482" spans="1:10" ht="39.75" customHeight="1" x14ac:dyDescent="0.3">
      <c r="A482" s="88" t="s">
        <v>613</v>
      </c>
      <c r="B482" s="32" t="s">
        <v>696</v>
      </c>
      <c r="C482" s="36" t="s">
        <v>115</v>
      </c>
      <c r="D482" s="36" t="s">
        <v>18</v>
      </c>
      <c r="E482" s="39">
        <v>3600</v>
      </c>
      <c r="F482" s="37">
        <v>1</v>
      </c>
      <c r="G482" s="38">
        <f t="shared" si="7"/>
        <v>3600</v>
      </c>
      <c r="H482" s="58"/>
      <c r="I482" s="42"/>
      <c r="J482" s="34"/>
    </row>
    <row r="483" spans="1:10" ht="51" customHeight="1" x14ac:dyDescent="0.3">
      <c r="A483" s="88" t="s">
        <v>613</v>
      </c>
      <c r="B483" s="32" t="s">
        <v>683</v>
      </c>
      <c r="C483" s="36" t="s">
        <v>115</v>
      </c>
      <c r="D483" s="36" t="s">
        <v>18</v>
      </c>
      <c r="E483" s="39">
        <v>164800</v>
      </c>
      <c r="F483" s="37">
        <v>1</v>
      </c>
      <c r="G483" s="38">
        <f t="shared" si="7"/>
        <v>164800</v>
      </c>
      <c r="H483" s="58"/>
      <c r="I483" s="42"/>
      <c r="J483" s="34"/>
    </row>
    <row r="484" spans="1:10" ht="51" customHeight="1" x14ac:dyDescent="0.3">
      <c r="A484" s="88" t="s">
        <v>614</v>
      </c>
      <c r="B484" s="32" t="s">
        <v>684</v>
      </c>
      <c r="C484" s="36" t="s">
        <v>115</v>
      </c>
      <c r="D484" s="36" t="s">
        <v>18</v>
      </c>
      <c r="E484" s="39">
        <v>1000</v>
      </c>
      <c r="F484" s="37">
        <v>1</v>
      </c>
      <c r="G484" s="38">
        <f t="shared" si="7"/>
        <v>1000</v>
      </c>
      <c r="H484" s="58"/>
      <c r="I484" s="42"/>
      <c r="J484" s="34"/>
    </row>
    <row r="485" spans="1:10" ht="56.25" customHeight="1" x14ac:dyDescent="0.3">
      <c r="A485" s="88" t="s">
        <v>615</v>
      </c>
      <c r="B485" s="32" t="s">
        <v>697</v>
      </c>
      <c r="C485" s="36" t="s">
        <v>115</v>
      </c>
      <c r="D485" s="36" t="s">
        <v>18</v>
      </c>
      <c r="E485" s="39">
        <v>11000</v>
      </c>
      <c r="F485" s="37">
        <v>2</v>
      </c>
      <c r="G485" s="38">
        <f t="shared" si="7"/>
        <v>22000</v>
      </c>
      <c r="H485" s="58"/>
      <c r="I485" s="42"/>
      <c r="J485" s="34"/>
    </row>
    <row r="486" spans="1:10" ht="57.75" customHeight="1" x14ac:dyDescent="0.3">
      <c r="A486" s="88" t="s">
        <v>615</v>
      </c>
      <c r="B486" s="32" t="s">
        <v>685</v>
      </c>
      <c r="C486" s="36" t="s">
        <v>115</v>
      </c>
      <c r="D486" s="36" t="s">
        <v>18</v>
      </c>
      <c r="E486" s="39">
        <v>203700</v>
      </c>
      <c r="F486" s="37">
        <v>1</v>
      </c>
      <c r="G486" s="38">
        <f t="shared" si="7"/>
        <v>203700</v>
      </c>
      <c r="H486" s="58"/>
      <c r="I486" s="42"/>
      <c r="J486" s="34"/>
    </row>
    <row r="487" spans="1:10" ht="56.25" customHeight="1" x14ac:dyDescent="0.3">
      <c r="A487" s="88" t="s">
        <v>616</v>
      </c>
      <c r="B487" s="32" t="s">
        <v>691</v>
      </c>
      <c r="C487" s="36" t="s">
        <v>115</v>
      </c>
      <c r="D487" s="36" t="s">
        <v>18</v>
      </c>
      <c r="E487" s="39">
        <f>50000+26600</f>
        <v>76600</v>
      </c>
      <c r="F487" s="37">
        <v>1</v>
      </c>
      <c r="G487" s="38">
        <f>E487*F487</f>
        <v>76600</v>
      </c>
      <c r="H487" s="89"/>
      <c r="I487" s="42"/>
      <c r="J487" s="34"/>
    </row>
    <row r="488" spans="1:10" ht="64.5" customHeight="1" x14ac:dyDescent="0.3">
      <c r="A488" s="88" t="s">
        <v>617</v>
      </c>
      <c r="B488" s="32" t="s">
        <v>690</v>
      </c>
      <c r="C488" s="36" t="s">
        <v>115</v>
      </c>
      <c r="D488" s="36" t="s">
        <v>18</v>
      </c>
      <c r="E488" s="39">
        <v>50000</v>
      </c>
      <c r="F488" s="37">
        <v>1</v>
      </c>
      <c r="G488" s="38">
        <f>E488*F488</f>
        <v>50000</v>
      </c>
      <c r="H488" s="58"/>
      <c r="I488" s="42"/>
      <c r="J488" s="34"/>
    </row>
    <row r="489" spans="1:10" ht="64.5" customHeight="1" x14ac:dyDescent="0.3">
      <c r="A489" s="88" t="s">
        <v>723</v>
      </c>
      <c r="B489" s="32" t="s">
        <v>724</v>
      </c>
      <c r="C489" s="36" t="s">
        <v>115</v>
      </c>
      <c r="D489" s="36" t="s">
        <v>18</v>
      </c>
      <c r="E489" s="39">
        <v>31050</v>
      </c>
      <c r="F489" s="37">
        <v>1</v>
      </c>
      <c r="G489" s="38">
        <f>E489*F489</f>
        <v>31050</v>
      </c>
      <c r="H489" s="58"/>
      <c r="I489" s="42"/>
      <c r="J489" s="34"/>
    </row>
    <row r="490" spans="1:10" ht="26.25" customHeight="1" x14ac:dyDescent="0.3">
      <c r="A490" s="108" t="s">
        <v>130</v>
      </c>
      <c r="B490" s="109"/>
      <c r="C490" s="109"/>
      <c r="D490" s="109"/>
      <c r="E490" s="109"/>
      <c r="F490" s="110"/>
      <c r="G490" s="90">
        <f>SUM(G21:G489)</f>
        <v>309500589.5</v>
      </c>
      <c r="H490" s="91"/>
      <c r="I490" s="42"/>
      <c r="J490" s="34"/>
    </row>
    <row r="491" spans="1:10" ht="15" customHeight="1" x14ac:dyDescent="0.3"/>
    <row r="492" spans="1:10" ht="15" customHeight="1" x14ac:dyDescent="0.3"/>
    <row r="493" spans="1:10" ht="15" customHeight="1" x14ac:dyDescent="0.3"/>
    <row r="494" spans="1:10" ht="15" customHeight="1" x14ac:dyDescent="0.3"/>
  </sheetData>
  <mergeCells count="23">
    <mergeCell ref="A352:F352"/>
    <mergeCell ref="A428:F428"/>
    <mergeCell ref="A490:F490"/>
    <mergeCell ref="A14:G14"/>
    <mergeCell ref="A15:B17"/>
    <mergeCell ref="C15:C18"/>
    <mergeCell ref="D15:D18"/>
    <mergeCell ref="E15:E18"/>
    <mergeCell ref="F15:F18"/>
    <mergeCell ref="G15:G18"/>
    <mergeCell ref="A20:F20"/>
    <mergeCell ref="A13:G13"/>
    <mergeCell ref="C1:G1"/>
    <mergeCell ref="A2:G3"/>
    <mergeCell ref="A4:G4"/>
    <mergeCell ref="C5:G5"/>
    <mergeCell ref="A6:G6"/>
    <mergeCell ref="A7:G7"/>
    <mergeCell ref="A8:G8"/>
    <mergeCell ref="A9:G9"/>
    <mergeCell ref="A10:G10"/>
    <mergeCell ref="A11:G11"/>
    <mergeCell ref="A12:G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="130" zoomScaleNormal="130" workbookViewId="0">
      <selection activeCell="A20" sqref="A20"/>
    </sheetView>
  </sheetViews>
  <sheetFormatPr defaultRowHeight="25.5" customHeight="1" x14ac:dyDescent="0.3"/>
  <cols>
    <col min="1" max="1" width="9.88671875" customWidth="1"/>
    <col min="2" max="2" width="21.33203125" customWidth="1"/>
    <col min="3" max="3" width="6.88671875" customWidth="1"/>
    <col min="4" max="4" width="0.109375" hidden="1" customWidth="1"/>
    <col min="5" max="5" width="7.5546875" customWidth="1"/>
    <col min="6" max="6" width="10.6640625" customWidth="1"/>
    <col min="7" max="7" width="12.33203125" customWidth="1"/>
    <col min="8" max="8" width="12.44140625" style="5" customWidth="1"/>
    <col min="9" max="9" width="9.44140625" style="4" customWidth="1"/>
    <col min="11" max="11" width="16.6640625" customWidth="1"/>
  </cols>
  <sheetData>
    <row r="1" spans="1:9" s="1" customFormat="1" ht="28.5" customHeight="1" x14ac:dyDescent="0.3">
      <c r="A1" s="26">
        <v>24931900</v>
      </c>
      <c r="B1" s="22" t="s">
        <v>167</v>
      </c>
      <c r="C1" s="23" t="s">
        <v>13</v>
      </c>
      <c r="D1" s="23"/>
      <c r="E1" s="23" t="s">
        <v>25</v>
      </c>
      <c r="F1" s="24">
        <v>63000</v>
      </c>
      <c r="G1" s="24">
        <v>2</v>
      </c>
      <c r="H1" s="25">
        <f>F1*G1</f>
        <v>126000</v>
      </c>
      <c r="I1" s="6"/>
    </row>
    <row r="2" spans="1:9" s="1" customFormat="1" ht="39.75" customHeight="1" x14ac:dyDescent="0.3">
      <c r="A2" s="26" t="s">
        <v>165</v>
      </c>
      <c r="B2" s="22" t="s">
        <v>397</v>
      </c>
      <c r="C2" s="23" t="s">
        <v>13</v>
      </c>
      <c r="D2" s="23"/>
      <c r="E2" s="23" t="s">
        <v>25</v>
      </c>
      <c r="F2" s="24">
        <v>16000</v>
      </c>
      <c r="G2" s="24">
        <v>5</v>
      </c>
      <c r="H2" s="25">
        <f>F2*G2</f>
        <v>80000</v>
      </c>
      <c r="I2" s="6"/>
    </row>
    <row r="3" spans="1:9" s="1" customFormat="1" ht="40.5" customHeight="1" x14ac:dyDescent="0.3">
      <c r="A3" s="26" t="s">
        <v>166</v>
      </c>
      <c r="B3" s="22" t="s">
        <v>398</v>
      </c>
      <c r="C3" s="23" t="s">
        <v>13</v>
      </c>
      <c r="D3" s="23"/>
      <c r="E3" s="23" t="s">
        <v>25</v>
      </c>
      <c r="F3" s="24">
        <v>19600</v>
      </c>
      <c r="G3" s="24">
        <v>5</v>
      </c>
      <c r="H3" s="25">
        <f>F3*G3</f>
        <v>98000</v>
      </c>
      <c r="I3" s="6"/>
    </row>
    <row r="4" spans="1:9" s="1" customFormat="1" ht="29.25" customHeight="1" x14ac:dyDescent="0.3">
      <c r="A4" s="26" t="s">
        <v>236</v>
      </c>
      <c r="B4" s="22" t="s">
        <v>408</v>
      </c>
      <c r="C4" s="23" t="s">
        <v>27</v>
      </c>
      <c r="D4" s="23"/>
      <c r="E4" s="23" t="s">
        <v>25</v>
      </c>
      <c r="F4" s="24">
        <v>5000</v>
      </c>
      <c r="G4" s="24">
        <v>5</v>
      </c>
      <c r="H4" s="25">
        <f t="shared" ref="H4:H9" si="0">F4*G4</f>
        <v>25000</v>
      </c>
      <c r="I4" s="3"/>
    </row>
    <row r="5" spans="1:9" s="1" customFormat="1" ht="39.75" customHeight="1" x14ac:dyDescent="0.3">
      <c r="A5" s="26">
        <v>30195200</v>
      </c>
      <c r="B5" s="22" t="s">
        <v>256</v>
      </c>
      <c r="C5" s="23" t="s">
        <v>27</v>
      </c>
      <c r="D5" s="23"/>
      <c r="E5" s="23" t="s">
        <v>25</v>
      </c>
      <c r="F5" s="24">
        <v>1000000</v>
      </c>
      <c r="G5" s="24">
        <v>1</v>
      </c>
      <c r="H5" s="25">
        <f t="shared" si="0"/>
        <v>1000000</v>
      </c>
      <c r="I5" s="3"/>
    </row>
    <row r="6" spans="1:9" s="1" customFormat="1" ht="27.75" customHeight="1" x14ac:dyDescent="0.3">
      <c r="A6" s="26" t="s">
        <v>207</v>
      </c>
      <c r="B6" s="22" t="s">
        <v>409</v>
      </c>
      <c r="C6" s="23" t="s">
        <v>27</v>
      </c>
      <c r="D6" s="23"/>
      <c r="E6" s="23" t="s">
        <v>52</v>
      </c>
      <c r="F6" s="24">
        <v>10000</v>
      </c>
      <c r="G6" s="24">
        <v>2</v>
      </c>
      <c r="H6" s="25">
        <f t="shared" si="0"/>
        <v>20000</v>
      </c>
      <c r="I6" s="3"/>
    </row>
    <row r="7" spans="1:9" s="1" customFormat="1" ht="20.25" customHeight="1" x14ac:dyDescent="0.3">
      <c r="A7" s="26">
        <v>30197623</v>
      </c>
      <c r="B7" s="22" t="s">
        <v>328</v>
      </c>
      <c r="C7" s="23" t="s">
        <v>27</v>
      </c>
      <c r="D7" s="23"/>
      <c r="E7" s="23" t="s">
        <v>52</v>
      </c>
      <c r="F7" s="24">
        <v>3000</v>
      </c>
      <c r="G7" s="24">
        <v>2</v>
      </c>
      <c r="H7" s="25">
        <f t="shared" si="0"/>
        <v>6000</v>
      </c>
      <c r="I7" s="3"/>
    </row>
    <row r="8" spans="1:9" s="1" customFormat="1" ht="39" customHeight="1" x14ac:dyDescent="0.3">
      <c r="A8" s="26">
        <v>30211200</v>
      </c>
      <c r="B8" s="22" t="s">
        <v>347</v>
      </c>
      <c r="C8" s="23" t="s">
        <v>27</v>
      </c>
      <c r="D8" s="23"/>
      <c r="E8" s="23" t="s">
        <v>25</v>
      </c>
      <c r="F8" s="24">
        <v>400000</v>
      </c>
      <c r="G8" s="24">
        <v>2</v>
      </c>
      <c r="H8" s="25">
        <f t="shared" si="0"/>
        <v>800000</v>
      </c>
      <c r="I8" s="3"/>
    </row>
    <row r="9" spans="1:9" s="1" customFormat="1" ht="39.75" customHeight="1" x14ac:dyDescent="0.3">
      <c r="A9" s="26" t="s">
        <v>258</v>
      </c>
      <c r="B9" s="22" t="s">
        <v>332</v>
      </c>
      <c r="C9" s="23" t="s">
        <v>27</v>
      </c>
      <c r="D9" s="23"/>
      <c r="E9" s="23" t="s">
        <v>25</v>
      </c>
      <c r="F9" s="24">
        <v>80000</v>
      </c>
      <c r="G9" s="24">
        <v>1</v>
      </c>
      <c r="H9" s="25">
        <f t="shared" si="0"/>
        <v>80000</v>
      </c>
      <c r="I9" s="3"/>
    </row>
    <row r="10" spans="1:9" s="1" customFormat="1" ht="26.25" customHeight="1" x14ac:dyDescent="0.3">
      <c r="A10" s="26">
        <v>31441000</v>
      </c>
      <c r="B10" s="29" t="s">
        <v>253</v>
      </c>
      <c r="C10" s="23" t="s">
        <v>13</v>
      </c>
      <c r="D10" s="23"/>
      <c r="E10" s="28" t="s">
        <v>25</v>
      </c>
      <c r="F10" s="24">
        <v>2500</v>
      </c>
      <c r="G10" s="30">
        <v>20</v>
      </c>
      <c r="H10" s="25">
        <f t="shared" ref="H10:H18" si="1">F10*G10</f>
        <v>50000</v>
      </c>
      <c r="I10" s="3"/>
    </row>
    <row r="11" spans="1:9" s="1" customFormat="1" ht="49.5" customHeight="1" x14ac:dyDescent="0.3">
      <c r="A11" s="26" t="s">
        <v>263</v>
      </c>
      <c r="B11" s="22" t="s">
        <v>266</v>
      </c>
      <c r="C11" s="23" t="s">
        <v>13</v>
      </c>
      <c r="D11" s="23"/>
      <c r="E11" s="27" t="s">
        <v>25</v>
      </c>
      <c r="F11" s="24">
        <v>35000</v>
      </c>
      <c r="G11" s="24">
        <v>4</v>
      </c>
      <c r="H11" s="25">
        <f t="shared" si="1"/>
        <v>140000</v>
      </c>
      <c r="I11" s="7"/>
    </row>
    <row r="12" spans="1:9" s="1" customFormat="1" ht="43.5" customHeight="1" x14ac:dyDescent="0.3">
      <c r="A12" s="26" t="s">
        <v>264</v>
      </c>
      <c r="B12" s="22" t="s">
        <v>265</v>
      </c>
      <c r="C12" s="23" t="s">
        <v>13</v>
      </c>
      <c r="D12" s="23"/>
      <c r="E12" s="27" t="s">
        <v>25</v>
      </c>
      <c r="F12" s="24">
        <v>27000</v>
      </c>
      <c r="G12" s="24">
        <v>4</v>
      </c>
      <c r="H12" s="25">
        <f t="shared" si="1"/>
        <v>108000</v>
      </c>
      <c r="I12" s="3"/>
    </row>
    <row r="13" spans="1:9" s="1" customFormat="1" ht="39" customHeight="1" x14ac:dyDescent="0.3">
      <c r="A13" s="14" t="s">
        <v>295</v>
      </c>
      <c r="B13" s="8" t="s">
        <v>355</v>
      </c>
      <c r="C13" s="9" t="s">
        <v>13</v>
      </c>
      <c r="D13" s="14"/>
      <c r="E13" s="11" t="s">
        <v>25</v>
      </c>
      <c r="F13" s="2">
        <v>50000</v>
      </c>
      <c r="G13" s="15">
        <v>2</v>
      </c>
      <c r="H13" s="12">
        <f t="shared" si="1"/>
        <v>100000</v>
      </c>
      <c r="I13" s="3"/>
    </row>
    <row r="14" spans="1:9" s="1" customFormat="1" ht="18" customHeight="1" x14ac:dyDescent="0.3">
      <c r="A14" s="26" t="s">
        <v>245</v>
      </c>
      <c r="B14" s="22" t="s">
        <v>359</v>
      </c>
      <c r="C14" s="23" t="s">
        <v>13</v>
      </c>
      <c r="D14" s="23"/>
      <c r="E14" s="23" t="s">
        <v>25</v>
      </c>
      <c r="F14" s="24">
        <v>5000</v>
      </c>
      <c r="G14" s="24">
        <v>5</v>
      </c>
      <c r="H14" s="25">
        <f t="shared" si="1"/>
        <v>25000</v>
      </c>
      <c r="I14" s="3"/>
    </row>
    <row r="15" spans="1:9" s="1" customFormat="1" ht="21" customHeight="1" x14ac:dyDescent="0.3">
      <c r="A15" s="26">
        <v>38311100</v>
      </c>
      <c r="B15" s="22" t="s">
        <v>229</v>
      </c>
      <c r="C15" s="23" t="s">
        <v>13</v>
      </c>
      <c r="D15" s="23"/>
      <c r="E15" s="23" t="s">
        <v>25</v>
      </c>
      <c r="F15" s="24">
        <v>5000</v>
      </c>
      <c r="G15" s="24">
        <v>2</v>
      </c>
      <c r="H15" s="25">
        <f t="shared" si="1"/>
        <v>10000</v>
      </c>
      <c r="I15" s="3"/>
    </row>
    <row r="16" spans="1:9" s="1" customFormat="1" ht="27.75" customHeight="1" x14ac:dyDescent="0.3">
      <c r="A16" s="26" t="s">
        <v>233</v>
      </c>
      <c r="B16" s="22" t="s">
        <v>360</v>
      </c>
      <c r="C16" s="23" t="s">
        <v>13</v>
      </c>
      <c r="D16" s="23"/>
      <c r="E16" s="23" t="s">
        <v>25</v>
      </c>
      <c r="F16" s="24">
        <v>500</v>
      </c>
      <c r="G16" s="24">
        <v>10</v>
      </c>
      <c r="H16" s="25">
        <f t="shared" si="1"/>
        <v>5000</v>
      </c>
      <c r="I16" s="3"/>
    </row>
    <row r="17" spans="1:9" s="1" customFormat="1" ht="34.5" customHeight="1" x14ac:dyDescent="0.3">
      <c r="A17" s="26" t="s">
        <v>234</v>
      </c>
      <c r="B17" s="22" t="s">
        <v>361</v>
      </c>
      <c r="C17" s="23" t="s">
        <v>13</v>
      </c>
      <c r="D17" s="23"/>
      <c r="E17" s="23" t="s">
        <v>25</v>
      </c>
      <c r="F17" s="24">
        <v>300</v>
      </c>
      <c r="G17" s="24">
        <v>10</v>
      </c>
      <c r="H17" s="25">
        <f t="shared" si="1"/>
        <v>3000</v>
      </c>
      <c r="I17" s="3"/>
    </row>
    <row r="18" spans="1:9" s="1" customFormat="1" ht="36" customHeight="1" x14ac:dyDescent="0.3">
      <c r="A18" s="26" t="s">
        <v>235</v>
      </c>
      <c r="B18" s="22" t="s">
        <v>604</v>
      </c>
      <c r="C18" s="23" t="s">
        <v>13</v>
      </c>
      <c r="D18" s="23"/>
      <c r="E18" s="23" t="s">
        <v>25</v>
      </c>
      <c r="F18" s="24">
        <v>300</v>
      </c>
      <c r="G18" s="24">
        <v>10</v>
      </c>
      <c r="H18" s="25">
        <f t="shared" si="1"/>
        <v>3000</v>
      </c>
      <c r="I18" s="3"/>
    </row>
    <row r="19" spans="1:9" s="1" customFormat="1" ht="49.5" customHeight="1" x14ac:dyDescent="0.3">
      <c r="A19" s="17">
        <v>38651290</v>
      </c>
      <c r="B19" s="18" t="s">
        <v>400</v>
      </c>
      <c r="C19" s="19" t="s">
        <v>27</v>
      </c>
      <c r="D19" s="19"/>
      <c r="E19" s="19" t="s">
        <v>25</v>
      </c>
      <c r="F19" s="20">
        <v>150000</v>
      </c>
      <c r="G19" s="20">
        <v>1</v>
      </c>
      <c r="H19" s="21">
        <f>F19*G19</f>
        <v>150000</v>
      </c>
      <c r="I19" s="3"/>
    </row>
    <row r="20" spans="1:9" s="1" customFormat="1" ht="25.5" customHeight="1" x14ac:dyDescent="0.3">
      <c r="A20" s="26">
        <v>39224550</v>
      </c>
      <c r="B20" s="22" t="s">
        <v>364</v>
      </c>
      <c r="C20" s="23" t="s">
        <v>27</v>
      </c>
      <c r="D20" s="23"/>
      <c r="E20" s="28" t="s">
        <v>25</v>
      </c>
      <c r="F20" s="24">
        <v>1500000</v>
      </c>
      <c r="G20" s="24">
        <v>1</v>
      </c>
      <c r="H20" s="25">
        <f>F20*G20</f>
        <v>1500000</v>
      </c>
      <c r="I20" s="3"/>
    </row>
    <row r="21" spans="1:9" s="1" customFormat="1" ht="52.5" customHeight="1" x14ac:dyDescent="0.3">
      <c r="A21" s="13">
        <v>39294100</v>
      </c>
      <c r="B21" s="8" t="s">
        <v>402</v>
      </c>
      <c r="C21" s="9" t="s">
        <v>27</v>
      </c>
      <c r="D21" s="9"/>
      <c r="E21" s="10" t="s">
        <v>25</v>
      </c>
      <c r="F21" s="2"/>
      <c r="G21" s="2"/>
      <c r="H21" s="12">
        <f>F21*G21</f>
        <v>0</v>
      </c>
      <c r="I21" s="3"/>
    </row>
    <row r="22" spans="1:9" ht="25.5" customHeight="1" x14ac:dyDescent="0.3">
      <c r="H22" s="16">
        <f>SUM(H1:H21)</f>
        <v>4329000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4" sqref="G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2020թ, պլան</vt:lpstr>
      <vt:lpstr>կրիմ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POAC</dc:creator>
  <cp:lastModifiedBy>Пользователь Windows</cp:lastModifiedBy>
  <cp:lastPrinted>2020-02-12T11:00:03Z</cp:lastPrinted>
  <dcterms:created xsi:type="dcterms:W3CDTF">2019-01-29T16:25:31Z</dcterms:created>
  <dcterms:modified xsi:type="dcterms:W3CDTF">2020-02-12T13:06:31Z</dcterms:modified>
</cp:coreProperties>
</file>